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0.3.242.211\Communication\10. Press Release\Rate Guideline\2020\06. June\CST Rate Guideline 2020-06\"/>
    </mc:Choice>
  </mc:AlternateContent>
  <xr:revisionPtr revIDLastSave="0" documentId="13_ncr:1_{205FBDA8-26B3-4C18-A794-F976B120500C}" xr6:coauthVersionLast="44" xr6:coauthVersionMax="44" xr10:uidLastSave="{00000000-0000-0000-0000-000000000000}"/>
  <bookViews>
    <workbookView xWindow="-108" yWindow="-108" windowWidth="23256" windowHeight="12576" tabRatio="707" activeTab="5" xr2:uid="{00000000-000D-0000-FFFF-FFFF00000000}"/>
  </bookViews>
  <sheets>
    <sheet name="@" sheetId="2" r:id="rId1"/>
    <sheet name="CST Surcharges" sheetId="8" r:id="rId2"/>
    <sheet name="CST Surcharges (USD)" sheetId="9" r:id="rId3"/>
    <sheet name="EBS" sheetId="4" r:id="rId4"/>
    <sheet name="CSF" sheetId="3" r:id="rId5"/>
    <sheet name="Others" sheetId="7" r:id="rId6"/>
  </sheets>
  <definedNames>
    <definedName name="_xlnm._FilterDatabase" localSheetId="4" hidden="1">CSF!$A$3:$F$6</definedName>
    <definedName name="_xlnm._FilterDatabase" localSheetId="3" hidden="1">EBS!$A$4:$L$4</definedName>
    <definedName name="_xlnm._FilterDatabase" localSheetId="5" hidden="1">Others!$A$4:$M$14</definedName>
    <definedName name="_xlnm.Print_Area" localSheetId="0">'@'!#REF!</definedName>
    <definedName name="_xlnm.Print_Area" localSheetId="1">'CST Surcharges'!$B$1:$L$34</definedName>
    <definedName name="_xlnm.Print_Area" localSheetId="2">'CST Surcharges (USD)'!$B$1:$L$27</definedName>
    <definedName name="_xlnm.Print_Area" localSheetId="3">EBS!$A$1:$K$4</definedName>
    <definedName name="_xlnm.Print_Area" localSheetId="5">Others!$A$1:$M$4</definedName>
    <definedName name="_xlnm.Print_Titles" localSheetId="0">'@'!$1:$3</definedName>
    <definedName name="_xlnm.Print_Titles" localSheetId="1">'CST Surcharges'!$1:$3</definedName>
    <definedName name="_xlnm.Print_Titles" localSheetId="2">'CST Surcharges (USD)'!$1:$3</definedName>
    <definedName name="Z_0DED7542_8EB9_4C4C_B352_0C2871EC0F5B_.wvu.PrintArea" localSheetId="3" hidden="1">EBS!$B$1:$D$4</definedName>
    <definedName name="Z_0DED7542_8EB9_4C4C_B352_0C2871EC0F5B_.wvu.PrintArea" localSheetId="5" hidden="1">Others!$D$1:$F$4</definedName>
    <definedName name="Z_52B3B6E8_7E3D_4D63_88D8_8838A9EE920C_.wvu.Cols" localSheetId="0" hidden="1">'@'!$A:$A,'@'!$A:$A</definedName>
    <definedName name="Z_52B3B6E8_7E3D_4D63_88D8_8838A9EE920C_.wvu.PrintArea" localSheetId="0" hidden="1">'@'!#REF!</definedName>
    <definedName name="Z_52B3B6E8_7E3D_4D63_88D8_8838A9EE920C_.wvu.PrintArea" localSheetId="1" hidden="1">'CST Surcharges'!$B$3:$L$28</definedName>
    <definedName name="Z_52B3B6E8_7E3D_4D63_88D8_8838A9EE920C_.wvu.PrintArea" localSheetId="2" hidden="1">'CST Surcharges (USD)'!$B$3:$L$27</definedName>
    <definedName name="Z_52B3B6E8_7E3D_4D63_88D8_8838A9EE920C_.wvu.PrintArea" localSheetId="3" hidden="1">EBS!$B$1:$D$4</definedName>
    <definedName name="Z_52B3B6E8_7E3D_4D63_88D8_8838A9EE920C_.wvu.PrintArea" localSheetId="5" hidden="1">Others!$D$1:$F$4</definedName>
    <definedName name="Z_54EE8E30_5FEE_44E1_90F2_1FF28EDFD50C_.wvu.FilterData" localSheetId="4" hidden="1">CSF!$A$3:$F$6</definedName>
    <definedName name="Z_54EE8E30_5FEE_44E1_90F2_1FF28EDFD50C_.wvu.FilterData" localSheetId="3" hidden="1">EBS!$A$4:$L$4</definedName>
    <definedName name="Z_54EE8E30_5FEE_44E1_90F2_1FF28EDFD50C_.wvu.FilterData" localSheetId="5" hidden="1">Others!$D$4:$M$4</definedName>
    <definedName name="Z_54EE8E30_5FEE_44E1_90F2_1FF28EDFD50C_.wvu.PrintArea" localSheetId="0" hidden="1">'@'!#REF!</definedName>
    <definedName name="Z_54EE8E30_5FEE_44E1_90F2_1FF28EDFD50C_.wvu.PrintArea" localSheetId="1" hidden="1">'CST Surcharges'!$B$1:$L$34</definedName>
    <definedName name="Z_54EE8E30_5FEE_44E1_90F2_1FF28EDFD50C_.wvu.PrintArea" localSheetId="2" hidden="1">'CST Surcharges (USD)'!$B$1:$L$27</definedName>
    <definedName name="Z_54EE8E30_5FEE_44E1_90F2_1FF28EDFD50C_.wvu.PrintArea" localSheetId="3" hidden="1">EBS!$A$1:$K$4</definedName>
    <definedName name="Z_54EE8E30_5FEE_44E1_90F2_1FF28EDFD50C_.wvu.PrintArea" localSheetId="5" hidden="1">Others!$D$1:$M$4</definedName>
    <definedName name="Z_54EE8E30_5FEE_44E1_90F2_1FF28EDFD50C_.wvu.PrintTitles" localSheetId="0" hidden="1">'@'!$1:$3</definedName>
    <definedName name="Z_54EE8E30_5FEE_44E1_90F2_1FF28EDFD50C_.wvu.PrintTitles" localSheetId="1" hidden="1">'CST Surcharges'!$1:$3</definedName>
    <definedName name="Z_54EE8E30_5FEE_44E1_90F2_1FF28EDFD50C_.wvu.PrintTitles" localSheetId="2" hidden="1">'CST Surcharges (USD)'!$1:$3</definedName>
    <definedName name="Z_573941A3_ADAC_4C91_AB0B_49DCCAC02CBE_.wvu.FilterData" localSheetId="4" hidden="1">CSF!$A$3:$F$6</definedName>
    <definedName name="Z_573941A3_ADAC_4C91_AB0B_49DCCAC02CBE_.wvu.FilterData" localSheetId="3" hidden="1">EBS!$B$4:$K$4</definedName>
    <definedName name="Z_573941A3_ADAC_4C91_AB0B_49DCCAC02CBE_.wvu.FilterData" localSheetId="5" hidden="1">Others!$D$4:$M$4</definedName>
    <definedName name="Z_573941A3_ADAC_4C91_AB0B_49DCCAC02CBE_.wvu.PrintArea" localSheetId="0" hidden="1">'@'!#REF!</definedName>
    <definedName name="Z_573941A3_ADAC_4C91_AB0B_49DCCAC02CBE_.wvu.PrintArea" localSheetId="1" hidden="1">'CST Surcharges'!$B$1:$L$31</definedName>
    <definedName name="Z_573941A3_ADAC_4C91_AB0B_49DCCAC02CBE_.wvu.PrintArea" localSheetId="2" hidden="1">'CST Surcharges (USD)'!$B$1:$L$27</definedName>
    <definedName name="Z_573941A3_ADAC_4C91_AB0B_49DCCAC02CBE_.wvu.PrintArea" localSheetId="3" hidden="1">EBS!$B$1:$K$4</definedName>
    <definedName name="Z_573941A3_ADAC_4C91_AB0B_49DCCAC02CBE_.wvu.PrintArea" localSheetId="5" hidden="1">Others!$D$1:$M$4</definedName>
    <definedName name="Z_573941A3_ADAC_4C91_AB0B_49DCCAC02CBE_.wvu.PrintTitles" localSheetId="0" hidden="1">'@'!$1:$3</definedName>
    <definedName name="Z_573941A3_ADAC_4C91_AB0B_49DCCAC02CBE_.wvu.PrintTitles" localSheetId="1" hidden="1">'CST Surcharges'!$1:$3</definedName>
    <definedName name="Z_573941A3_ADAC_4C91_AB0B_49DCCAC02CBE_.wvu.PrintTitles" localSheetId="2" hidden="1">'CST Surcharges (USD)'!$1:$3</definedName>
    <definedName name="Z_70F5CC4E_9A8D_440A_86EC_833802041581_.wvu.Cols" localSheetId="0" hidden="1">'@'!$A:$A</definedName>
    <definedName name="Z_70F5CC4E_9A8D_440A_86EC_833802041581_.wvu.PrintArea" localSheetId="0" hidden="1">'@'!$A$1:$A$33</definedName>
    <definedName name="Z_70F5CC4E_9A8D_440A_86EC_833802041581_.wvu.PrintArea" localSheetId="1" hidden="1">'CST Surcharges'!$B$1:$L$28</definedName>
    <definedName name="Z_70F5CC4E_9A8D_440A_86EC_833802041581_.wvu.PrintArea" localSheetId="2" hidden="1">'CST Surcharges (USD)'!$B$1:$L$27</definedName>
    <definedName name="Z_70F5CC4E_9A8D_440A_86EC_833802041581_.wvu.PrintArea" localSheetId="3" hidden="1">EBS!$B$1:$D$4</definedName>
    <definedName name="Z_70F5CC4E_9A8D_440A_86EC_833802041581_.wvu.PrintArea" localSheetId="5" hidden="1">Others!$D$1:$F$4</definedName>
    <definedName name="Z_70F5CC4E_9A8D_440A_86EC_833802041581_.wvu.PrintTitles" localSheetId="0" hidden="1">'@'!$1:$3</definedName>
    <definedName name="Z_70F5CC4E_9A8D_440A_86EC_833802041581_.wvu.PrintTitles" localSheetId="1" hidden="1">'CST Surcharges'!$1:$3</definedName>
    <definedName name="Z_70F5CC4E_9A8D_440A_86EC_833802041581_.wvu.PrintTitles" localSheetId="2" hidden="1">'CST Surcharges (USD)'!$1:$3</definedName>
    <definedName name="Z_842FAF25_2D79_4D21_87D3_6DD2CCCE8EFE_.wvu.PrintArea" localSheetId="3" hidden="1">EBS!$B$1:$D$4</definedName>
    <definedName name="Z_842FAF25_2D79_4D21_87D3_6DD2CCCE8EFE_.wvu.PrintArea" localSheetId="5" hidden="1">Others!$D$1:$F$4</definedName>
    <definedName name="Z_AEA22F24_85A2_4944_A9D0_95734ECC5188_.wvu.FilterData" localSheetId="4" hidden="1">CSF!$A$3:$F$6</definedName>
    <definedName name="Z_AEA22F24_85A2_4944_A9D0_95734ECC5188_.wvu.FilterData" localSheetId="3" hidden="1">EBS!$A$4:$L$4</definedName>
    <definedName name="Z_AEA22F24_85A2_4944_A9D0_95734ECC5188_.wvu.FilterData" localSheetId="5" hidden="1">Others!$D$4:$M$4</definedName>
    <definedName name="Z_AEA22F24_85A2_4944_A9D0_95734ECC5188_.wvu.PrintArea" localSheetId="0" hidden="1">'@'!#REF!</definedName>
    <definedName name="Z_AEA22F24_85A2_4944_A9D0_95734ECC5188_.wvu.PrintArea" localSheetId="1" hidden="1">'CST Surcharges'!$B$1:$L$34</definedName>
    <definedName name="Z_AEA22F24_85A2_4944_A9D0_95734ECC5188_.wvu.PrintArea" localSheetId="2" hidden="1">'CST Surcharges (USD)'!$B$1:$L$27</definedName>
    <definedName name="Z_AEA22F24_85A2_4944_A9D0_95734ECC5188_.wvu.PrintArea" localSheetId="3" hidden="1">EBS!$A$1:$K$4</definedName>
    <definedName name="Z_AEA22F24_85A2_4944_A9D0_95734ECC5188_.wvu.PrintArea" localSheetId="5" hidden="1">Others!$A$1:$M$4</definedName>
    <definedName name="Z_AEA22F24_85A2_4944_A9D0_95734ECC5188_.wvu.PrintTitles" localSheetId="0" hidden="1">'@'!$1:$3</definedName>
    <definedName name="Z_AEA22F24_85A2_4944_A9D0_95734ECC5188_.wvu.PrintTitles" localSheetId="1" hidden="1">'CST Surcharges'!$1:$3</definedName>
    <definedName name="Z_AEA22F24_85A2_4944_A9D0_95734ECC5188_.wvu.PrintTitles" localSheetId="2" hidden="1">'CST Surcharges (USD)'!$1:$3</definedName>
    <definedName name="Z_B32222CA_7A2D_4F2D_9DA3_2C4FD06F93CA_.wvu.FilterData" localSheetId="4" hidden="1">CSF!$A$3:$F$6</definedName>
    <definedName name="Z_B32222CA_7A2D_4F2D_9DA3_2C4FD06F93CA_.wvu.FilterData" localSheetId="3" hidden="1">EBS!$A$4:$L$4</definedName>
    <definedName name="Z_B32222CA_7A2D_4F2D_9DA3_2C4FD06F93CA_.wvu.FilterData" localSheetId="5" hidden="1">Others!$D$4:$M$4</definedName>
    <definedName name="Z_B32222CA_7A2D_4F2D_9DA3_2C4FD06F93CA_.wvu.PrintArea" localSheetId="0" hidden="1">'@'!#REF!</definedName>
    <definedName name="Z_B32222CA_7A2D_4F2D_9DA3_2C4FD06F93CA_.wvu.PrintArea" localSheetId="1" hidden="1">'CST Surcharges'!$B$1:$L$34</definedName>
    <definedName name="Z_B32222CA_7A2D_4F2D_9DA3_2C4FD06F93CA_.wvu.PrintArea" localSheetId="2" hidden="1">'CST Surcharges (USD)'!$B$1:$L$27</definedName>
    <definedName name="Z_B32222CA_7A2D_4F2D_9DA3_2C4FD06F93CA_.wvu.PrintArea" localSheetId="3" hidden="1">EBS!$A$1:$K$4</definedName>
    <definedName name="Z_B32222CA_7A2D_4F2D_9DA3_2C4FD06F93CA_.wvu.PrintArea" localSheetId="5" hidden="1">Others!$D$1:$M$4</definedName>
    <definedName name="Z_B32222CA_7A2D_4F2D_9DA3_2C4FD06F93CA_.wvu.PrintTitles" localSheetId="0" hidden="1">'@'!$1:$3</definedName>
    <definedName name="Z_B32222CA_7A2D_4F2D_9DA3_2C4FD06F93CA_.wvu.PrintTitles" localSheetId="1" hidden="1">'CST Surcharges'!$1:$3</definedName>
    <definedName name="Z_B32222CA_7A2D_4F2D_9DA3_2C4FD06F93CA_.wvu.PrintTitles" localSheetId="2" hidden="1">'CST Surcharges (USD)'!$1:$3</definedName>
    <definedName name="Z_B813D56F_CD4C_4A16_A463_336BDCBC1232_.wvu.Cols" localSheetId="0" hidden="1">'@'!$A:$A</definedName>
    <definedName name="Z_B813D56F_CD4C_4A16_A463_336BDCBC1232_.wvu.PrintArea" localSheetId="0" hidden="1">'@'!#REF!</definedName>
    <definedName name="Z_B813D56F_CD4C_4A16_A463_336BDCBC1232_.wvu.PrintArea" localSheetId="1" hidden="1">'CST Surcharges'!$B$3:$L$28</definedName>
    <definedName name="Z_B813D56F_CD4C_4A16_A463_336BDCBC1232_.wvu.PrintArea" localSheetId="2" hidden="1">'CST Surcharges (USD)'!$B$3:$L$27</definedName>
    <definedName name="Z_B813D56F_CD4C_4A16_A463_336BDCBC1232_.wvu.PrintArea" localSheetId="3" hidden="1">EBS!$B$1:$D$4</definedName>
    <definedName name="Z_B813D56F_CD4C_4A16_A463_336BDCBC1232_.wvu.PrintArea" localSheetId="5" hidden="1">Others!$D$1:$F$4</definedName>
    <definedName name="Z_C6365F35_D7BB_4776_BD3A_789725670BD2_.wvu.Cols" localSheetId="0" hidden="1">'@'!$A:$A</definedName>
    <definedName name="Z_C6365F35_D7BB_4776_BD3A_789725670BD2_.wvu.PrintArea" localSheetId="0" hidden="1">'@'!$A$1:$A$33</definedName>
    <definedName name="Z_C6365F35_D7BB_4776_BD3A_789725670BD2_.wvu.PrintArea" localSheetId="1" hidden="1">'CST Surcharges'!$B$1:$L$28</definedName>
    <definedName name="Z_C6365F35_D7BB_4776_BD3A_789725670BD2_.wvu.PrintArea" localSheetId="2" hidden="1">'CST Surcharges (USD)'!$B$1:$L$27</definedName>
    <definedName name="Z_C6365F35_D7BB_4776_BD3A_789725670BD2_.wvu.PrintArea" localSheetId="3" hidden="1">EBS!$B$1:$D$4</definedName>
    <definedName name="Z_C6365F35_D7BB_4776_BD3A_789725670BD2_.wvu.PrintArea" localSheetId="5" hidden="1">Others!$D$1:$F$4</definedName>
    <definedName name="Z_C6365F35_D7BB_4776_BD3A_789725670BD2_.wvu.PrintTitles" localSheetId="0" hidden="1">'@'!$1:$3</definedName>
    <definedName name="Z_C6365F35_D7BB_4776_BD3A_789725670BD2_.wvu.PrintTitles" localSheetId="1" hidden="1">'CST Surcharges'!$1:$3</definedName>
    <definedName name="Z_C6365F35_D7BB_4776_BD3A_789725670BD2_.wvu.PrintTitles" localSheetId="2" hidden="1">'CST Surcharges (USD)'!$1:$3</definedName>
    <definedName name="Z_F2A72877_3EE0_4802_B7DD_FBBA8EBAA057_.wvu.FilterData" localSheetId="4" hidden="1">CSF!$A$3:$F$6</definedName>
    <definedName name="Z_F2A72877_3EE0_4802_B7DD_FBBA8EBAA057_.wvu.FilterData" localSheetId="3" hidden="1">EBS!$A$4:$L$4</definedName>
    <definedName name="Z_F2A72877_3EE0_4802_B7DD_FBBA8EBAA057_.wvu.FilterData" localSheetId="5" hidden="1">Others!$D$4:$M$4</definedName>
    <definedName name="Z_F2A72877_3EE0_4802_B7DD_FBBA8EBAA057_.wvu.PrintArea" localSheetId="0" hidden="1">'@'!#REF!</definedName>
    <definedName name="Z_F2A72877_3EE0_4802_B7DD_FBBA8EBAA057_.wvu.PrintArea" localSheetId="1" hidden="1">'CST Surcharges'!$B$1:$L$31</definedName>
    <definedName name="Z_F2A72877_3EE0_4802_B7DD_FBBA8EBAA057_.wvu.PrintArea" localSheetId="2" hidden="1">'CST Surcharges (USD)'!$B$1:$L$27</definedName>
    <definedName name="Z_F2A72877_3EE0_4802_B7DD_FBBA8EBAA057_.wvu.PrintArea" localSheetId="3" hidden="1">EBS!$A$1:$K$4</definedName>
    <definedName name="Z_F2A72877_3EE0_4802_B7DD_FBBA8EBAA057_.wvu.PrintArea" localSheetId="5" hidden="1">Others!$D$1:$M$4</definedName>
    <definedName name="Z_F2A72877_3EE0_4802_B7DD_FBBA8EBAA057_.wvu.PrintTitles" localSheetId="0" hidden="1">'@'!$1:$3</definedName>
    <definedName name="Z_F2A72877_3EE0_4802_B7DD_FBBA8EBAA057_.wvu.PrintTitles" localSheetId="1" hidden="1">'CST Surcharges'!$1:$3</definedName>
    <definedName name="Z_F2A72877_3EE0_4802_B7DD_FBBA8EBAA057_.wvu.PrintTitles" localSheetId="2" hidden="1">'CST Surcharges (USD)'!$1:$3</definedName>
    <definedName name="Z_FCA4E04D_A539_4397_8C10_F1268416D49D_.wvu.FilterData" localSheetId="4" hidden="1">CSF!$A$3:$F$6</definedName>
    <definedName name="Z_FCA4E04D_A539_4397_8C10_F1268416D49D_.wvu.FilterData" localSheetId="3" hidden="1">EBS!$B$4:$K$4</definedName>
    <definedName name="Z_FCA4E04D_A539_4397_8C10_F1268416D49D_.wvu.FilterData" localSheetId="5" hidden="1">Others!$D$4:$M$4</definedName>
    <definedName name="Z_FCA4E04D_A539_4397_8C10_F1268416D49D_.wvu.PrintArea" localSheetId="0" hidden="1">'@'!#REF!</definedName>
    <definedName name="Z_FCA4E04D_A539_4397_8C10_F1268416D49D_.wvu.PrintArea" localSheetId="1" hidden="1">'CST Surcharges'!$B$1:$L$31</definedName>
    <definedName name="Z_FCA4E04D_A539_4397_8C10_F1268416D49D_.wvu.PrintArea" localSheetId="2" hidden="1">'CST Surcharges (USD)'!$B$1:$L$27</definedName>
    <definedName name="Z_FCA4E04D_A539_4397_8C10_F1268416D49D_.wvu.PrintArea" localSheetId="3" hidden="1">EBS!$B$1:$K$4</definedName>
    <definedName name="Z_FCA4E04D_A539_4397_8C10_F1268416D49D_.wvu.PrintArea" localSheetId="5" hidden="1">Others!$D$1:$M$4</definedName>
    <definedName name="Z_FCA4E04D_A539_4397_8C10_F1268416D49D_.wvu.PrintTitles" localSheetId="0" hidden="1">'@'!$1:$3</definedName>
    <definedName name="Z_FCA4E04D_A539_4397_8C10_F1268416D49D_.wvu.PrintTitles" localSheetId="1" hidden="1">'CST Surcharges'!$1:$3</definedName>
    <definedName name="Z_FCA4E04D_A539_4397_8C10_F1268416D49D_.wvu.PrintTitles" localSheetId="2" hidden="1">'CST Surcharges (USD)'!$1:$3</definedName>
  </definedNames>
  <calcPr calcId="191029"/>
  <customWorkbookViews>
    <customWorkbookView name="tpe91061903洪伊姿 - 個人檢視畫面" guid="{B32222CA-7A2D-4F2D-9DA3-2C4FD06F93CA}" mergeInterval="0" personalView="1" maximized="1" windowWidth="1362" windowHeight="529" tabRatio="875" activeSheetId="4" showComments="commIndAndComment"/>
    <customWorkbookView name="stevenlin 林光中 - 個人檢視畫面" guid="{54EE8E30-5FEE-44E1-90F2-1FF28EDFD50C}" mergeInterval="0" personalView="1" maximized="1" windowWidth="1920" windowHeight="797" tabRatio="875" activeSheetId="7"/>
    <customWorkbookView name="tpe87060801張順喜 - 個人檢視畫面" guid="{F2A72877-3EE0-4802-B7DD-FBBA8EBAA057}" mergeInterval="0" personalView="1" maximized="1" windowWidth="1276" windowHeight="561" tabRatio="875" activeSheetId="7"/>
    <customWorkbookView name="tpe91061903 - 個人檢視畫面" guid="{FCA4E04D-A539-4397-8C10-F1268416D49D}" mergeInterval="0" personalView="1" maximized="1" windowWidth="1436" windowHeight="720" tabRatio="897" activeSheetId="6"/>
    <customWorkbookView name="tpe88080203 - 個人檢視畫面" guid="{573941A3-ADAC-4C91-AB0B-49DCCAC02CBE}" mergeInterval="0" personalView="1" maximized="1" windowWidth="1020" windowHeight="562" tabRatio="897" activeSheetId="3" showComments="commIndAndComment"/>
    <customWorkbookView name="tpe94070402 - 個人檢視畫面" guid="{52B3B6E8-7E3D-4D63-88D8-8838A9EE920C}" mergeInterval="0" personalView="1" maximized="1" windowWidth="1020" windowHeight="596" activeSheetId="1"/>
    <customWorkbookView name="tpe93050302 - 個人檢視畫面" guid="{C6365F35-D7BB-4776-BD3A-789725670BD2}" mergeInterval="0" personalView="1" maximized="1" windowWidth="1020" windowHeight="505" activeSheetId="2"/>
    <customWorkbookView name="ccc - 個人檢視畫面" guid="{70F5CC4E-9A8D-440A-86EC-833802041581}" mergeInterval="0" personalView="1" maximized="1" windowWidth="1020" windowHeight="509" activeSheetId="2" showComments="commIndAndComment"/>
    <customWorkbookView name="tpe90071602 - 個人檢視畫面" guid="{B813D56F-CD4C-4A16-A463-336BDCBC1232}" mergeInterval="0" personalView="1" maximized="1" windowWidth="1020" windowHeight="588" activeSheetId="3"/>
    <customWorkbookView name="casperchen 陳柏勳 - 個人檢視畫面" guid="{AEA22F24-85A2-4944-A9D0-95734ECC5188}" mergeInterval="0" personalView="1" maximized="1" windowWidth="1276" windowHeight="699" tabRatio="875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9" l="1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C8" i="9" l="1"/>
  <c r="B1" i="9" l="1"/>
  <c r="C9" i="9"/>
  <c r="D9" i="9"/>
  <c r="E9" i="9"/>
  <c r="F9" i="9"/>
  <c r="H9" i="9"/>
  <c r="I9" i="9"/>
  <c r="J9" i="9"/>
  <c r="K9" i="9"/>
  <c r="L9" i="9"/>
  <c r="C10" i="9"/>
  <c r="D10" i="9"/>
  <c r="E10" i="9"/>
  <c r="F10" i="9"/>
  <c r="H10" i="9"/>
  <c r="I10" i="9"/>
  <c r="J10" i="9"/>
  <c r="L10" i="9"/>
  <c r="C11" i="9"/>
  <c r="D11" i="9"/>
  <c r="E11" i="9"/>
  <c r="F11" i="9"/>
  <c r="H11" i="9"/>
  <c r="I11" i="9"/>
  <c r="J11" i="9"/>
  <c r="L11" i="9"/>
  <c r="C12" i="9"/>
  <c r="D12" i="9"/>
  <c r="E12" i="9"/>
  <c r="F12" i="9"/>
  <c r="H12" i="9"/>
  <c r="I12" i="9"/>
  <c r="J12" i="9"/>
  <c r="L12" i="9"/>
  <c r="C13" i="9"/>
  <c r="D13" i="9"/>
  <c r="E13" i="9"/>
  <c r="F13" i="9"/>
  <c r="H13" i="9"/>
  <c r="I13" i="9"/>
  <c r="J13" i="9"/>
  <c r="L13" i="9"/>
  <c r="C14" i="9"/>
  <c r="D14" i="9"/>
  <c r="E14" i="9"/>
  <c r="F14" i="9"/>
  <c r="H14" i="9"/>
  <c r="I14" i="9"/>
  <c r="J14" i="9"/>
  <c r="L14" i="9"/>
  <c r="C15" i="9"/>
  <c r="D15" i="9"/>
  <c r="E15" i="9"/>
  <c r="F15" i="9"/>
  <c r="H15" i="9"/>
  <c r="I15" i="9"/>
  <c r="J15" i="9"/>
  <c r="K15" i="9"/>
  <c r="C16" i="9"/>
  <c r="D16" i="9"/>
  <c r="E16" i="9"/>
  <c r="F16" i="9"/>
  <c r="H16" i="9"/>
  <c r="I16" i="9"/>
  <c r="J16" i="9"/>
  <c r="K16" i="9"/>
  <c r="C17" i="9"/>
  <c r="D17" i="9"/>
  <c r="E17" i="9"/>
  <c r="F17" i="9"/>
  <c r="H17" i="9"/>
  <c r="I17" i="9"/>
  <c r="J17" i="9"/>
  <c r="K17" i="9"/>
  <c r="C18" i="9"/>
  <c r="D18" i="9"/>
  <c r="E18" i="9"/>
  <c r="F18" i="9"/>
  <c r="H18" i="9"/>
  <c r="I18" i="9"/>
  <c r="J18" i="9"/>
  <c r="K18" i="9"/>
  <c r="C19" i="9"/>
  <c r="D19" i="9"/>
  <c r="E19" i="9"/>
  <c r="F19" i="9"/>
  <c r="H19" i="9"/>
  <c r="I19" i="9"/>
  <c r="J19" i="9"/>
  <c r="K19" i="9"/>
  <c r="C20" i="9"/>
  <c r="D20" i="9"/>
  <c r="E20" i="9"/>
  <c r="F20" i="9"/>
  <c r="H20" i="9"/>
  <c r="I20" i="9"/>
  <c r="J20" i="9"/>
  <c r="K20" i="9"/>
  <c r="C21" i="9"/>
  <c r="D21" i="9"/>
  <c r="E21" i="9"/>
  <c r="F21" i="9"/>
  <c r="H21" i="9"/>
  <c r="I21" i="9"/>
  <c r="J21" i="9"/>
  <c r="K21" i="9"/>
  <c r="C22" i="9"/>
  <c r="D22" i="9"/>
  <c r="E22" i="9"/>
  <c r="F22" i="9"/>
  <c r="H22" i="9"/>
  <c r="I22" i="9"/>
  <c r="J22" i="9"/>
  <c r="K22" i="9"/>
  <c r="C23" i="9"/>
  <c r="D23" i="9"/>
  <c r="E23" i="9"/>
  <c r="F23" i="9"/>
  <c r="H23" i="9"/>
  <c r="I23" i="9"/>
  <c r="J23" i="9"/>
  <c r="K23" i="9"/>
  <c r="C24" i="9"/>
  <c r="D24" i="9"/>
  <c r="E24" i="9"/>
  <c r="F24" i="9"/>
  <c r="H24" i="9"/>
  <c r="I24" i="9"/>
  <c r="J24" i="9"/>
  <c r="K24" i="9"/>
  <c r="C25" i="9"/>
  <c r="D25" i="9"/>
  <c r="E25" i="9"/>
  <c r="F25" i="9"/>
  <c r="H25" i="9"/>
  <c r="I25" i="9"/>
  <c r="J25" i="9"/>
  <c r="K25" i="9"/>
  <c r="C26" i="9"/>
  <c r="D26" i="9"/>
  <c r="E26" i="9"/>
  <c r="F26" i="9"/>
  <c r="H26" i="9"/>
  <c r="I26" i="9"/>
  <c r="J26" i="9"/>
  <c r="K26" i="9"/>
  <c r="C27" i="9"/>
  <c r="D27" i="9"/>
  <c r="E27" i="9"/>
  <c r="F27" i="9"/>
  <c r="H27" i="9"/>
  <c r="I27" i="9"/>
  <c r="J27" i="9"/>
  <c r="K27" i="9"/>
  <c r="D8" i="9"/>
  <c r="E8" i="9"/>
  <c r="F8" i="9"/>
  <c r="H8" i="9"/>
  <c r="I8" i="9"/>
  <c r="J8" i="9"/>
  <c r="K8" i="9"/>
  <c r="L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Sean</author>
  </authors>
  <commentList>
    <comment ref="B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NG, Sean:</t>
        </r>
        <r>
          <rPr>
            <sz val="9"/>
            <color indexed="81"/>
            <rFont val="Tahoma"/>
            <family val="2"/>
          </rPr>
          <t xml:space="preserve">
Exchange rate table found 
Market\Control Dept\COST INDEX\HANDLING COST</t>
        </r>
      </text>
    </comment>
  </commentList>
</comments>
</file>

<file path=xl/sharedStrings.xml><?xml version="1.0" encoding="utf-8"?>
<sst xmlns="http://schemas.openxmlformats.org/spreadsheetml/2006/main" count="378" uniqueCount="134">
  <si>
    <t>TWD</t>
  </si>
  <si>
    <t>VND</t>
  </si>
  <si>
    <t>PKR</t>
  </si>
  <si>
    <t>INR</t>
  </si>
  <si>
    <t>POD</t>
  </si>
  <si>
    <t>JPY</t>
  </si>
  <si>
    <t>KRW</t>
  </si>
  <si>
    <t>HKD</t>
  </si>
  <si>
    <t>THB</t>
  </si>
  <si>
    <t>PHP</t>
  </si>
  <si>
    <t>CNY</t>
  </si>
  <si>
    <t>SGD</t>
  </si>
  <si>
    <t>MYR</t>
  </si>
  <si>
    <t>BND</t>
  </si>
  <si>
    <t>BDT</t>
  </si>
  <si>
    <t>MMK</t>
  </si>
  <si>
    <t>AED</t>
  </si>
  <si>
    <t>POD</t>
    <phoneticPr fontId="3" type="noConversion"/>
  </si>
  <si>
    <t>Remark:</t>
    <phoneticPr fontId="2" type="noConversion"/>
  </si>
  <si>
    <t>LDOC</t>
    <phoneticPr fontId="2" type="noConversion"/>
  </si>
  <si>
    <t>DDOC</t>
    <phoneticPr fontId="2" type="noConversion"/>
  </si>
  <si>
    <t>US Dollar</t>
    <phoneticPr fontId="2" type="noConversion"/>
  </si>
  <si>
    <t>JPY</t>
    <phoneticPr fontId="2" type="noConversion"/>
  </si>
  <si>
    <t>KRW</t>
    <phoneticPr fontId="2" type="noConversion"/>
  </si>
  <si>
    <t>TWD</t>
    <phoneticPr fontId="2" type="noConversion"/>
  </si>
  <si>
    <t>HKD</t>
    <phoneticPr fontId="2" type="noConversion"/>
  </si>
  <si>
    <t>POL</t>
    <phoneticPr fontId="2" type="noConversion"/>
  </si>
  <si>
    <t>Taiwan</t>
  </si>
  <si>
    <t>CPRC</t>
  </si>
  <si>
    <t>POL</t>
  </si>
  <si>
    <t>Starting From</t>
  </si>
  <si>
    <t>Where to collect</t>
  </si>
  <si>
    <t>20'</t>
  </si>
  <si>
    <t>40' &amp; HQ</t>
  </si>
  <si>
    <t>CURRENT QUANTUM</t>
  </si>
  <si>
    <t>FUTURE QUANTUM</t>
  </si>
  <si>
    <t>POL Area</t>
  </si>
  <si>
    <t>POD Area</t>
  </si>
  <si>
    <t>POL Country</t>
  </si>
  <si>
    <t>N.C.PRC</t>
  </si>
  <si>
    <t>Starting From</t>
    <phoneticPr fontId="3" type="noConversion"/>
  </si>
  <si>
    <t>CURRENT QUANTUM</t>
    <phoneticPr fontId="3" type="noConversion"/>
  </si>
  <si>
    <t>CURRENT QUANTUM 
(per container)</t>
    <phoneticPr fontId="3" type="noConversion"/>
  </si>
  <si>
    <t>FUTURE QUANTUM</t>
    <phoneticPr fontId="3" type="noConversion"/>
  </si>
  <si>
    <t>USD</t>
  </si>
  <si>
    <t xml:space="preserve">Guangdong </t>
    <phoneticPr fontId="3" type="noConversion"/>
  </si>
  <si>
    <t>CSF (Container Seal Fee) - SEA06</t>
    <phoneticPr fontId="3" type="noConversion"/>
  </si>
  <si>
    <t xml:space="preserve">Fujian </t>
    <phoneticPr fontId="3" type="noConversion"/>
  </si>
  <si>
    <t>Lara Code</t>
    <phoneticPr fontId="3" type="noConversion"/>
  </si>
  <si>
    <t>Other Surcharges</t>
    <phoneticPr fontId="3" type="noConversion"/>
  </si>
  <si>
    <t>per B/L</t>
    <phoneticPr fontId="3" type="noConversion"/>
  </si>
  <si>
    <t>CUS16</t>
    <phoneticPr fontId="3" type="noConversion"/>
  </si>
  <si>
    <t>Local Currency</t>
    <phoneticPr fontId="2" type="noConversion"/>
  </si>
  <si>
    <t>Export &amp; Import from/to Intra Asia (IADA)</t>
    <phoneticPr fontId="2" type="noConversion"/>
  </si>
  <si>
    <t>20'</t>
    <phoneticPr fontId="2" type="noConversion"/>
  </si>
  <si>
    <t>40' &amp; HQ</t>
    <phoneticPr fontId="2" type="noConversion"/>
  </si>
  <si>
    <t>TAIWAN</t>
    <phoneticPr fontId="2" type="noConversion"/>
  </si>
  <si>
    <t>China</t>
    <phoneticPr fontId="3" type="noConversion"/>
  </si>
  <si>
    <t>MMK</t>
    <phoneticPr fontId="2" type="noConversion"/>
  </si>
  <si>
    <t>USD</t>
    <phoneticPr fontId="2" type="noConversion"/>
  </si>
  <si>
    <t>Country</t>
    <phoneticPr fontId="2" type="noConversion"/>
  </si>
  <si>
    <t>Port</t>
    <phoneticPr fontId="2" type="noConversion"/>
  </si>
  <si>
    <t>MYR</t>
    <phoneticPr fontId="2" type="noConversion"/>
  </si>
  <si>
    <t>CNY</t>
    <phoneticPr fontId="2" type="noConversion"/>
  </si>
  <si>
    <t>VND</t>
    <phoneticPr fontId="2" type="noConversion"/>
  </si>
  <si>
    <t>THB</t>
    <phoneticPr fontId="2" type="noConversion"/>
  </si>
  <si>
    <t>PHP</t>
    <phoneticPr fontId="2" type="noConversion"/>
  </si>
  <si>
    <t>SGD</t>
    <phoneticPr fontId="2" type="noConversion"/>
  </si>
  <si>
    <t>BND</t>
    <phoneticPr fontId="2" type="noConversion"/>
  </si>
  <si>
    <r>
      <rPr>
        <b/>
        <sz val="10"/>
        <rFont val="細明體"/>
        <family val="3"/>
        <charset val="136"/>
      </rPr>
      <t>◎</t>
    </r>
    <r>
      <rPr>
        <b/>
        <sz val="10"/>
        <rFont val="Arial"/>
        <family val="2"/>
      </rPr>
      <t>DG surcharges: Direct calling USD50/teu ; Tranship svc USD150/teu, can be applied case by case.</t>
    </r>
    <phoneticPr fontId="2" type="noConversion"/>
  </si>
  <si>
    <t>Taiwan</t>
    <phoneticPr fontId="2" type="noConversion"/>
  </si>
  <si>
    <t>CHINA 
Import</t>
    <phoneticPr fontId="2" type="noConversion"/>
  </si>
  <si>
    <t>General THC for DG shipment</t>
    <phoneticPr fontId="2" type="noConversion"/>
  </si>
  <si>
    <t>IDR</t>
    <phoneticPr fontId="2" type="noConversion"/>
  </si>
  <si>
    <t>45'</t>
    <phoneticPr fontId="2" type="noConversion"/>
  </si>
  <si>
    <t xml:space="preserve">40' </t>
    <phoneticPr fontId="2" type="noConversion"/>
  </si>
  <si>
    <t>CCAM (China Customs Advance Manifest Filing Fee)</t>
    <phoneticPr fontId="3" type="noConversion"/>
  </si>
  <si>
    <t>Shanghai (incl YTZ)</t>
  </si>
  <si>
    <t>NTD 1,000</t>
  </si>
  <si>
    <t>BAF (Bunker Adjustment Surcharge)</t>
  </si>
  <si>
    <t>BAF08</t>
  </si>
  <si>
    <t>IDR</t>
  </si>
  <si>
    <t>Currency</t>
  </si>
  <si>
    <t>Taiwan</t>
    <phoneticPr fontId="3" type="noConversion"/>
  </si>
  <si>
    <t>NPRC</t>
    <phoneticPr fontId="2" type="noConversion"/>
  </si>
  <si>
    <t>SPRC</t>
    <phoneticPr fontId="2" type="noConversion"/>
  </si>
  <si>
    <t>Fujian</t>
  </si>
  <si>
    <t>CNY 1500</t>
  </si>
  <si>
    <t>CNY 3000</t>
  </si>
  <si>
    <t xml:space="preserve">SPRC(except Fujian) </t>
  </si>
  <si>
    <t>CNY 1000</t>
  </si>
  <si>
    <t>CNY 2000</t>
  </si>
  <si>
    <t>CHINA Export</t>
    <phoneticPr fontId="2" type="noConversion"/>
  </si>
  <si>
    <t>-</t>
    <phoneticPr fontId="2" type="noConversion"/>
  </si>
  <si>
    <t>Other ports in NPRC</t>
    <phoneticPr fontId="2" type="noConversion"/>
  </si>
  <si>
    <t>Other ports in CPRC</t>
    <phoneticPr fontId="2" type="noConversion"/>
  </si>
  <si>
    <t>Other ports in SPRC</t>
    <phoneticPr fontId="2" type="noConversion"/>
  </si>
  <si>
    <t>Dalian (CNDLC)</t>
    <phoneticPr fontId="2" type="noConversion"/>
  </si>
  <si>
    <t>Tianjin Xingang (CNTXG)</t>
    <phoneticPr fontId="2" type="noConversion"/>
  </si>
  <si>
    <t>Qingdao (CNTAO)</t>
    <phoneticPr fontId="2" type="noConversion"/>
  </si>
  <si>
    <t>Shanghai (CNSHA)</t>
    <phoneticPr fontId="2" type="noConversion"/>
  </si>
  <si>
    <t>Ningbo (CNNGB)</t>
    <phoneticPr fontId="2" type="noConversion"/>
  </si>
  <si>
    <t>Xiamen (CNXMN)</t>
    <phoneticPr fontId="2" type="noConversion"/>
  </si>
  <si>
    <t>Nansha (CNNSA)</t>
    <phoneticPr fontId="2" type="noConversion"/>
  </si>
  <si>
    <t>Shekou (CNSHK)</t>
    <phoneticPr fontId="2" type="noConversion"/>
  </si>
  <si>
    <t>Yantian (CNYTN)</t>
    <phoneticPr fontId="2" type="noConversion"/>
  </si>
  <si>
    <t>NPRC-CPRC</t>
  </si>
  <si>
    <t>Surcharge name</t>
  </si>
  <si>
    <t>EBS (Emergency Bunker Surcharge) - BAF09 (POL) / BAF10 (POD)</t>
  </si>
  <si>
    <t>Xiamen (CNXMN) / Fuzhou (CNFOC) / Fuqing (CNFUG)</t>
    <phoneticPr fontId="2" type="noConversion"/>
  </si>
  <si>
    <t>Fuzhou (CNFOC) / Fuqing (CNFUG)</t>
    <phoneticPr fontId="2" type="noConversion"/>
  </si>
  <si>
    <t>C.PRC (SHA-YZR)</t>
    <phoneticPr fontId="2" type="noConversion"/>
  </si>
  <si>
    <t>C.PRC (NGB)</t>
    <phoneticPr fontId="2" type="noConversion"/>
  </si>
  <si>
    <t>N.PRC (TAO-DLC-TXG-LYG)</t>
    <phoneticPr fontId="2" type="noConversion"/>
  </si>
  <si>
    <r>
      <t xml:space="preserve">BAF (Bunker Adjustment Surcharge) </t>
    </r>
    <r>
      <rPr>
        <sz val="12"/>
        <color rgb="FFFF0000"/>
        <rFont val="Arial"/>
        <family val="2"/>
      </rPr>
      <t>for RF</t>
    </r>
  </si>
  <si>
    <t>MACAU</t>
    <phoneticPr fontId="2" type="noConversion"/>
  </si>
  <si>
    <t>Macau (MOMFM)</t>
    <phoneticPr fontId="2" type="noConversion"/>
  </si>
  <si>
    <r>
      <t xml:space="preserve">General THC &amp; </t>
    </r>
    <r>
      <rPr>
        <b/>
        <sz val="10"/>
        <color rgb="FFFF0000"/>
        <rFont val="Trebuchet MS"/>
        <family val="2"/>
      </rPr>
      <t>Special Equipment in-gauge</t>
    </r>
    <phoneticPr fontId="2" type="noConversion"/>
  </si>
  <si>
    <r>
      <t>Reefer THC &amp;</t>
    </r>
    <r>
      <rPr>
        <b/>
        <sz val="10"/>
        <color rgb="FFFF0000"/>
        <rFont val="Trebuchet MS"/>
        <family val="2"/>
      </rPr>
      <t xml:space="preserve"> Special Equipment out-gauge</t>
    </r>
    <phoneticPr fontId="2" type="noConversion"/>
  </si>
  <si>
    <r>
      <rPr>
        <b/>
        <sz val="10"/>
        <rFont val="細明體"/>
        <family val="3"/>
        <charset val="136"/>
      </rPr>
      <t>◎</t>
    </r>
    <r>
      <rPr>
        <b/>
        <sz val="10"/>
        <rFont val="Arial"/>
        <family val="2"/>
      </rPr>
      <t>DG surcharges for Reefer: USD100/teu.</t>
    </r>
    <phoneticPr fontId="2" type="noConversion"/>
  </si>
  <si>
    <r>
      <rPr>
        <b/>
        <sz val="10"/>
        <rFont val="細明體"/>
        <family val="3"/>
        <charset val="136"/>
      </rPr>
      <t>◎</t>
    </r>
    <r>
      <rPr>
        <b/>
        <sz val="10"/>
        <rFont val="Arial"/>
        <family val="2"/>
      </rPr>
      <t>DG surcharges for Special equipment: USD150/20', USD300/40'.</t>
    </r>
    <phoneticPr fontId="2" type="noConversion"/>
  </si>
  <si>
    <r>
      <rPr>
        <b/>
        <sz val="10"/>
        <rFont val="細明體"/>
        <family val="3"/>
        <charset val="136"/>
      </rPr>
      <t>◎</t>
    </r>
    <r>
      <rPr>
        <b/>
        <sz val="10"/>
        <rFont val="Arial"/>
        <family val="2"/>
      </rPr>
      <t>Special equipment (in gauge) surcharge USD500/teu.</t>
    </r>
    <phoneticPr fontId="2" type="noConversion"/>
  </si>
  <si>
    <t>45'</t>
  </si>
  <si>
    <r>
      <t>SPRC</t>
    </r>
    <r>
      <rPr>
        <sz val="12"/>
        <color rgb="FFFF0000"/>
        <rFont val="Arial"/>
        <family val="2"/>
      </rPr>
      <t xml:space="preserve"> </t>
    </r>
    <r>
      <rPr>
        <sz val="12"/>
        <color rgb="FF0000FF"/>
        <rFont val="Arial"/>
        <family val="2"/>
      </rPr>
      <t>(incl Macau)</t>
    </r>
  </si>
  <si>
    <r>
      <rPr>
        <b/>
        <sz val="10"/>
        <rFont val="細明體"/>
        <family val="3"/>
        <charset val="136"/>
      </rPr>
      <t>◎</t>
    </r>
    <r>
      <rPr>
        <b/>
        <sz val="10"/>
        <rFont val="Arial"/>
        <family val="2"/>
      </rPr>
      <t>Taiwan in/out THC for special equipment (out gauge) is NTD5,600/20', NTD7,000/40'.</t>
    </r>
    <phoneticPr fontId="2" type="noConversion"/>
  </si>
  <si>
    <t>NTD 3,500</t>
  </si>
  <si>
    <t>NTD 7,000</t>
  </si>
  <si>
    <t>CNY 500</t>
  </si>
  <si>
    <t>NTD 4,000</t>
    <phoneticPr fontId="2" type="noConversion"/>
  </si>
  <si>
    <t>NTD 8,000</t>
    <phoneticPr fontId="2" type="noConversion"/>
  </si>
  <si>
    <t>CNY 600</t>
    <phoneticPr fontId="2" type="noConversion"/>
  </si>
  <si>
    <t>CNY 1200</t>
    <phoneticPr fontId="2" type="noConversion"/>
  </si>
  <si>
    <t>May (1-12)</t>
  </si>
  <si>
    <t>CST Surcharges Tariff Recap of Jun, 2020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</si>
</sst>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  <numFmt numFmtId="165" formatCode="[$HKD]\ #,##0"/>
    <numFmt numFmtId="166" formatCode="[$PHP]\ #,##0"/>
    <numFmt numFmtId="167" formatCode="[$CNY]\ #,##0"/>
    <numFmt numFmtId="168" formatCode="[$USD]\ #,##0_);[Red]\([$USD]\ #,##0\)"/>
    <numFmt numFmtId="169" formatCode="[$NTD]\ #,##0"/>
    <numFmt numFmtId="170" formatCode="[$-409]d\-mmm\-yy;@"/>
    <numFmt numFmtId="171" formatCode="[$-409]dd\-mmm\-yy;@"/>
    <numFmt numFmtId="172" formatCode="[$USD]\ #,##0"/>
    <numFmt numFmtId="173" formatCode="0_);[Red]\(0\)"/>
    <numFmt numFmtId="174" formatCode="0.00_ "/>
    <numFmt numFmtId="175" formatCode="#,##0.00_ ;[Red]\-#,##0.00\ "/>
    <numFmt numFmtId="176" formatCode="\$#,##0\ ;\(\$#,##0\)"/>
    <numFmt numFmtId="177" formatCode="_ * #,##0_ ;_ * &quot;\&quot;&quot;\&quot;&quot;\&quot;&quot;\&quot;&quot;\&quot;&quot;\&quot;\-#,##0_ ;_ * &quot;-&quot;_ ;_ @_ "/>
    <numFmt numFmtId="178" formatCode="&quot;\&quot;#,##0;[Red]&quot;\&quot;&quot;\&quot;\-#,##0"/>
    <numFmt numFmtId="179" formatCode="&quot;\&quot;#,##0.00;[Red]&quot;\&quot;&quot;\&quot;&quot;\&quot;&quot;\&quot;&quot;\&quot;&quot;\&quot;\-#,##0.00"/>
    <numFmt numFmtId="180" formatCode="&quot;\&quot;#,##0.00;[Red]&quot;\&quot;\-#,##0.00"/>
    <numFmt numFmtId="181" formatCode="&quot;\&quot;#,##0;[Red]&quot;\&quot;\-#,##0"/>
    <numFmt numFmtId="182" formatCode="_-* #,##0_-;\-* #,##0_-;_-* &quot;-&quot;??_-;_-@_-"/>
  </numFmts>
  <fonts count="60">
    <font>
      <sz val="10"/>
      <name val="Arial"/>
      <family val="2"/>
    </font>
    <font>
      <u/>
      <sz val="10"/>
      <color indexed="12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24"/>
      <name val="Arial"/>
      <family val="2"/>
    </font>
    <font>
      <sz val="12"/>
      <name val="Arial"/>
      <family val="2"/>
    </font>
    <font>
      <b/>
      <sz val="10"/>
      <name val="細明體"/>
      <family val="3"/>
      <charset val="136"/>
    </font>
    <font>
      <b/>
      <u/>
      <sz val="18"/>
      <name val="Trebuchet MS"/>
      <family val="2"/>
    </font>
    <font>
      <b/>
      <sz val="10"/>
      <color indexed="10"/>
      <name val="Trebuchet MS"/>
      <family val="2"/>
    </font>
    <font>
      <b/>
      <sz val="10"/>
      <color indexed="55"/>
      <name val="Trebuchet MS"/>
      <family val="2"/>
    </font>
    <font>
      <sz val="10"/>
      <color indexed="55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6"/>
      <color indexed="9"/>
      <name val="Trebuchet MS"/>
      <family val="2"/>
    </font>
    <font>
      <sz val="10"/>
      <color indexed="63"/>
      <name val="Trebuchet MS"/>
      <family val="2"/>
    </font>
    <font>
      <sz val="10"/>
      <color indexed="9"/>
      <name val="Trebuchet MS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Helv"/>
      <family val="2"/>
    </font>
    <font>
      <sz val="14"/>
      <name val="뼻뮝"/>
      <family val="3"/>
      <charset val="129"/>
    </font>
    <font>
      <sz val="11"/>
      <name val="ＭＳ Ｐゴシック"/>
      <family val="2"/>
      <charset val="128"/>
    </font>
    <font>
      <sz val="12"/>
      <name val="뼻뮝"/>
      <family val="3"/>
      <charset val="129"/>
    </font>
    <font>
      <sz val="12"/>
      <name val="바탕체"/>
      <family val="3"/>
      <charset val="129"/>
    </font>
    <font>
      <sz val="10"/>
      <name val="굴림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color theme="10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0"/>
      <color rgb="FFFF0000"/>
      <name val="Trebuchet MS"/>
      <family val="2"/>
    </font>
    <font>
      <sz val="1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Trebuchet MS"/>
      <family val="2"/>
    </font>
    <font>
      <b/>
      <sz val="10"/>
      <name val="Arial"/>
      <family val="3"/>
      <charset val="136"/>
    </font>
    <font>
      <sz val="12"/>
      <color rgb="FF0000FF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9" fillId="4" borderId="0" applyNumberFormat="0" applyBorder="0" applyAlignment="0" applyProtection="0"/>
    <xf numFmtId="38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center"/>
    </xf>
    <xf numFmtId="10" fontId="38" fillId="23" borderId="4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2" fillId="0" borderId="5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33" fillId="24" borderId="0" applyNumberFormat="0" applyBorder="0" applyAlignment="0" applyProtection="0"/>
    <xf numFmtId="177" fontId="2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5" borderId="6" applyNumberFormat="0" applyFont="0" applyAlignment="0" applyProtection="0"/>
    <xf numFmtId="0" fontId="34" fillId="20" borderId="7" applyNumberFormat="0" applyAlignment="0" applyProtection="0"/>
    <xf numFmtId="10" fontId="22" fillId="0" borderId="0" applyFont="0" applyFill="0" applyBorder="0" applyAlignment="0" applyProtection="0"/>
    <xf numFmtId="9" fontId="40" fillId="0" borderId="8" applyNumberFormat="0" applyBorder="0"/>
    <xf numFmtId="0" fontId="41" fillId="0" borderId="0"/>
    <xf numFmtId="0" fontId="35" fillId="0" borderId="0" applyNumberFormat="0" applyFill="0" applyBorder="0" applyAlignment="0" applyProtection="0"/>
    <xf numFmtId="0" fontId="22" fillId="0" borderId="9" applyNumberFormat="0" applyFont="0" applyFill="0" applyAlignment="0" applyProtection="0"/>
    <xf numFmtId="0" fontId="36" fillId="0" borderId="0" applyNumberFormat="0" applyFill="0" applyBorder="0" applyAlignment="0" applyProtection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0"/>
    <xf numFmtId="0" fontId="41" fillId="0" borderId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44" fillId="0" borderId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/>
    <xf numFmtId="43" fontId="4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6" fillId="0" borderId="0" xfId="71" applyFont="1">
      <alignment vertical="center"/>
    </xf>
    <xf numFmtId="0" fontId="6" fillId="0" borderId="0" xfId="71" applyFont="1" applyAlignment="1">
      <alignment horizontal="right" vertical="center"/>
    </xf>
    <xf numFmtId="0" fontId="6" fillId="0" borderId="4" xfId="71" applyFont="1" applyFill="1" applyBorder="1" applyAlignment="1">
      <alignment horizontal="center" vertical="center"/>
    </xf>
    <xf numFmtId="0" fontId="6" fillId="0" borderId="4" xfId="71" applyFont="1" applyBorder="1" applyAlignment="1">
      <alignment horizontal="center" vertical="center"/>
    </xf>
    <xf numFmtId="167" fontId="6" fillId="0" borderId="4" xfId="71" applyNumberFormat="1" applyFont="1" applyFill="1" applyBorder="1" applyAlignment="1">
      <alignment horizontal="center" vertical="center"/>
    </xf>
    <xf numFmtId="0" fontId="6" fillId="0" borderId="4" xfId="7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67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7" fontId="18" fillId="0" borderId="4" xfId="71" applyNumberFormat="1" applyFont="1" applyFill="1" applyBorder="1" applyAlignment="1">
      <alignment horizontal="center" vertical="center"/>
    </xf>
    <xf numFmtId="0" fontId="19" fillId="0" borderId="0" xfId="71" applyFont="1">
      <alignment vertical="center"/>
    </xf>
    <xf numFmtId="0" fontId="19" fillId="26" borderId="4" xfId="71" applyFont="1" applyFill="1" applyBorder="1" applyAlignment="1">
      <alignment horizontal="center" vertical="center"/>
    </xf>
    <xf numFmtId="0" fontId="19" fillId="27" borderId="4" xfId="71" applyFont="1" applyFill="1" applyBorder="1" applyAlignment="1">
      <alignment horizontal="center" vertical="center"/>
    </xf>
    <xf numFmtId="171" fontId="6" fillId="0" borderId="4" xfId="71" applyNumberFormat="1" applyFont="1" applyFill="1" applyBorder="1" applyAlignment="1">
      <alignment horizontal="center" vertical="center"/>
    </xf>
    <xf numFmtId="171" fontId="18" fillId="0" borderId="4" xfId="71" applyNumberFormat="1" applyFont="1" applyFill="1" applyBorder="1" applyAlignment="1">
      <alignment horizontal="center" vertical="center"/>
    </xf>
    <xf numFmtId="172" fontId="6" fillId="0" borderId="4" xfId="71" applyNumberFormat="1" applyFont="1" applyFill="1" applyBorder="1" applyAlignment="1">
      <alignment horizontal="center" vertical="center"/>
    </xf>
    <xf numFmtId="15" fontId="6" fillId="0" borderId="4" xfId="7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6" fillId="0" borderId="0" xfId="0" quotePrefix="1" applyNumberFormat="1" applyFont="1" applyAlignment="1">
      <alignment horizontal="right" vertical="center"/>
    </xf>
    <xf numFmtId="168" fontId="12" fillId="0" borderId="4" xfId="0" applyNumberFormat="1" applyFont="1" applyFill="1" applyBorder="1" applyAlignment="1">
      <alignment horizontal="center" vertical="center"/>
    </xf>
    <xf numFmtId="0" fontId="6" fillId="0" borderId="11" xfId="71" applyFont="1" applyFill="1" applyBorder="1" applyAlignment="1">
      <alignment vertical="center"/>
    </xf>
    <xf numFmtId="172" fontId="6" fillId="0" borderId="12" xfId="71" applyNumberFormat="1" applyFont="1" applyFill="1" applyBorder="1" applyAlignment="1">
      <alignment horizontal="center" vertical="center"/>
    </xf>
    <xf numFmtId="0" fontId="49" fillId="0" borderId="0" xfId="71" applyFont="1" applyAlignment="1">
      <alignment vertical="center"/>
    </xf>
    <xf numFmtId="0" fontId="50" fillId="0" borderId="0" xfId="71" applyFont="1">
      <alignment vertical="center"/>
    </xf>
    <xf numFmtId="0" fontId="50" fillId="0" borderId="0" xfId="71" applyFont="1" applyAlignment="1">
      <alignment horizontal="right" vertical="center"/>
    </xf>
    <xf numFmtId="14" fontId="50" fillId="0" borderId="0" xfId="0" applyNumberFormat="1" applyFont="1" applyAlignment="1">
      <alignment horizontal="right" vertical="center"/>
    </xf>
    <xf numFmtId="14" fontId="50" fillId="0" borderId="0" xfId="71" applyNumberFormat="1" applyFont="1" applyAlignment="1">
      <alignment horizontal="right" vertical="center"/>
    </xf>
    <xf numFmtId="14" fontId="50" fillId="0" borderId="0" xfId="0" applyNumberFormat="1" applyFont="1" applyAlignment="1">
      <alignment horizontal="center" vertical="center"/>
    </xf>
    <xf numFmtId="0" fontId="51" fillId="28" borderId="4" xfId="72" applyFont="1" applyFill="1" applyBorder="1" applyAlignment="1">
      <alignment horizontal="center" vertical="center"/>
    </xf>
    <xf numFmtId="0" fontId="51" fillId="28" borderId="4" xfId="72" applyFont="1" applyFill="1" applyBorder="1" applyAlignment="1">
      <alignment horizontal="center" vertical="center" wrapText="1"/>
    </xf>
    <xf numFmtId="170" fontId="51" fillId="28" borderId="4" xfId="72" applyNumberFormat="1" applyFont="1" applyFill="1" applyBorder="1" applyAlignment="1">
      <alignment horizontal="center" vertical="center"/>
    </xf>
    <xf numFmtId="0" fontId="51" fillId="0" borderId="0" xfId="72" applyFont="1" applyAlignment="1">
      <alignment horizontal="center" vertical="center"/>
    </xf>
    <xf numFmtId="0" fontId="50" fillId="0" borderId="4" xfId="72" applyFont="1" applyBorder="1" applyAlignment="1">
      <alignment horizontal="center" vertical="center"/>
    </xf>
    <xf numFmtId="171" fontId="50" fillId="0" borderId="4" xfId="71" applyNumberFormat="1" applyFont="1" applyFill="1" applyBorder="1" applyAlignment="1">
      <alignment horizontal="center" vertical="center"/>
    </xf>
    <xf numFmtId="0" fontId="50" fillId="0" borderId="0" xfId="72" applyFont="1" applyAlignment="1">
      <alignment horizontal="center" vertical="center"/>
    </xf>
    <xf numFmtId="169" fontId="50" fillId="0" borderId="4" xfId="72" applyNumberFormat="1" applyFont="1" applyBorder="1" applyAlignment="1">
      <alignment horizontal="center" vertical="center"/>
    </xf>
    <xf numFmtId="167" fontId="50" fillId="0" borderId="4" xfId="71" applyNumberFormat="1" applyFont="1" applyFill="1" applyBorder="1" applyAlignment="1">
      <alignment horizontal="center" vertical="center"/>
    </xf>
    <xf numFmtId="170" fontId="50" fillId="0" borderId="0" xfId="72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6" fillId="0" borderId="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3" fontId="17" fillId="0" borderId="13" xfId="0" applyNumberFormat="1" applyFont="1" applyFill="1" applyBorder="1" applyAlignment="1">
      <alignment horizontal="center" vertical="center" shrinkToFit="1"/>
    </xf>
    <xf numFmtId="173" fontId="17" fillId="0" borderId="14" xfId="0" applyNumberFormat="1" applyFont="1" applyFill="1" applyBorder="1" applyAlignment="1">
      <alignment horizontal="center" vertical="center" shrinkToFit="1"/>
    </xf>
    <xf numFmtId="173" fontId="20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shrinkToFit="1"/>
    </xf>
    <xf numFmtId="175" fontId="37" fillId="0" borderId="16" xfId="59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>
      <alignment horizontal="center" vertical="center"/>
    </xf>
    <xf numFmtId="43" fontId="55" fillId="0" borderId="4" xfId="28" applyFont="1" applyFill="1" applyBorder="1" applyAlignment="1" applyProtection="1">
      <alignment horizontal="center" vertical="center"/>
    </xf>
    <xf numFmtId="182" fontId="55" fillId="0" borderId="4" xfId="28" applyNumberFormat="1" applyFont="1" applyFill="1" applyBorder="1" applyAlignment="1" applyProtection="1">
      <alignment horizontal="center" vertical="center"/>
    </xf>
    <xf numFmtId="171" fontId="56" fillId="0" borderId="4" xfId="71" applyNumberFormat="1" applyFont="1" applyFill="1" applyBorder="1" applyAlignment="1">
      <alignment horizontal="center" vertical="center"/>
    </xf>
    <xf numFmtId="169" fontId="56" fillId="0" borderId="4" xfId="0" applyNumberFormat="1" applyFont="1" applyFill="1" applyBorder="1" applyAlignment="1">
      <alignment horizontal="center" vertical="center"/>
    </xf>
    <xf numFmtId="167" fontId="56" fillId="0" borderId="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67" fontId="12" fillId="0" borderId="19" xfId="0" applyNumberFormat="1" applyFont="1" applyFill="1" applyBorder="1" applyAlignment="1">
      <alignment horizontal="center" vertical="center"/>
    </xf>
    <xf numFmtId="167" fontId="12" fillId="0" borderId="21" xfId="0" applyNumberFormat="1" applyFont="1" applyFill="1" applyBorder="1" applyAlignment="1">
      <alignment horizontal="center" vertical="center"/>
    </xf>
    <xf numFmtId="167" fontId="12" fillId="0" borderId="12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167" fontId="12" fillId="0" borderId="25" xfId="0" applyNumberFormat="1" applyFont="1" applyFill="1" applyBorder="1" applyAlignment="1">
      <alignment horizontal="center" vertical="center"/>
    </xf>
    <xf numFmtId="167" fontId="12" fillId="0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165" fontId="12" fillId="30" borderId="17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169" fontId="12" fillId="0" borderId="33" xfId="0" applyNumberFormat="1" applyFont="1" applyFill="1" applyBorder="1" applyAlignment="1">
      <alignment horizontal="center" vertical="center"/>
    </xf>
    <xf numFmtId="169" fontId="12" fillId="0" borderId="3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165" fontId="12" fillId="30" borderId="39" xfId="0" applyNumberFormat="1" applyFont="1" applyFill="1" applyBorder="1" applyAlignment="1">
      <alignment horizontal="center" vertical="center"/>
    </xf>
    <xf numFmtId="168" fontId="12" fillId="0" borderId="12" xfId="0" applyNumberFormat="1" applyFont="1" applyFill="1" applyBorder="1" applyAlignment="1">
      <alignment horizontal="center" vertical="center"/>
    </xf>
    <xf numFmtId="168" fontId="12" fillId="0" borderId="25" xfId="0" applyNumberFormat="1" applyFont="1" applyFill="1" applyBorder="1" applyAlignment="1">
      <alignment horizontal="center" vertical="center"/>
    </xf>
    <xf numFmtId="168" fontId="12" fillId="0" borderId="26" xfId="0" applyNumberFormat="1" applyFont="1" applyFill="1" applyBorder="1" applyAlignment="1">
      <alignment horizontal="center" vertical="center"/>
    </xf>
    <xf numFmtId="168" fontId="12" fillId="0" borderId="18" xfId="0" applyNumberFormat="1" applyFont="1" applyFill="1" applyBorder="1" applyAlignment="1">
      <alignment horizontal="center" vertical="center"/>
    </xf>
    <xf numFmtId="168" fontId="12" fillId="0" borderId="40" xfId="0" applyNumberFormat="1" applyFont="1" applyFill="1" applyBorder="1" applyAlignment="1">
      <alignment horizontal="center" vertical="center"/>
    </xf>
    <xf numFmtId="168" fontId="12" fillId="0" borderId="33" xfId="0" applyNumberFormat="1" applyFont="1" applyFill="1" applyBorder="1" applyAlignment="1">
      <alignment horizontal="center" vertical="center"/>
    </xf>
    <xf numFmtId="168" fontId="12" fillId="0" borderId="34" xfId="0" applyNumberFormat="1" applyFont="1" applyFill="1" applyBorder="1" applyAlignment="1">
      <alignment horizontal="center" vertical="center"/>
    </xf>
    <xf numFmtId="168" fontId="12" fillId="0" borderId="17" xfId="0" applyNumberFormat="1" applyFont="1" applyFill="1" applyBorder="1" applyAlignment="1">
      <alignment horizontal="center" vertical="center"/>
    </xf>
    <xf numFmtId="168" fontId="12" fillId="0" borderId="39" xfId="0" applyNumberFormat="1" applyFont="1" applyFill="1" applyBorder="1" applyAlignment="1">
      <alignment horizontal="center" vertical="center"/>
    </xf>
    <xf numFmtId="168" fontId="12" fillId="0" borderId="19" xfId="0" applyNumberFormat="1" applyFont="1" applyFill="1" applyBorder="1" applyAlignment="1">
      <alignment horizontal="center" vertical="center"/>
    </xf>
    <xf numFmtId="168" fontId="12" fillId="0" borderId="21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66" fontId="56" fillId="0" borderId="4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29" borderId="35" xfId="0" applyFont="1" applyFill="1" applyBorder="1" applyAlignment="1">
      <alignment horizontal="center" vertical="center"/>
    </xf>
    <xf numFmtId="0" fontId="14" fillId="29" borderId="8" xfId="0" applyFont="1" applyFill="1" applyBorder="1" applyAlignment="1">
      <alignment horizontal="center" vertical="center"/>
    </xf>
    <xf numFmtId="0" fontId="14" fillId="29" borderId="36" xfId="0" applyFont="1" applyFill="1" applyBorder="1" applyAlignment="1">
      <alignment horizontal="center" vertical="center"/>
    </xf>
    <xf numFmtId="0" fontId="14" fillId="29" borderId="37" xfId="0" applyFont="1" applyFill="1" applyBorder="1" applyAlignment="1">
      <alignment horizontal="center" vertical="center"/>
    </xf>
    <xf numFmtId="0" fontId="14" fillId="29" borderId="0" xfId="0" applyFont="1" applyFill="1" applyBorder="1" applyAlignment="1">
      <alignment horizontal="center" vertical="center"/>
    </xf>
    <xf numFmtId="0" fontId="14" fillId="29" borderId="38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0" xfId="71" applyFont="1" applyAlignment="1">
      <alignment horizontal="center" vertical="center"/>
    </xf>
    <xf numFmtId="0" fontId="19" fillId="28" borderId="4" xfId="71" applyFont="1" applyFill="1" applyBorder="1" applyAlignment="1">
      <alignment horizontal="center" vertical="center"/>
    </xf>
    <xf numFmtId="0" fontId="19" fillId="26" borderId="4" xfId="71" applyFont="1" applyFill="1" applyBorder="1" applyAlignment="1">
      <alignment horizontal="center" vertical="center"/>
    </xf>
    <xf numFmtId="0" fontId="19" fillId="27" borderId="4" xfId="71" applyFont="1" applyFill="1" applyBorder="1" applyAlignment="1">
      <alignment horizontal="center" vertical="center"/>
    </xf>
    <xf numFmtId="0" fontId="49" fillId="0" borderId="0" xfId="71" applyFont="1" applyAlignment="1">
      <alignment horizontal="center" vertical="center"/>
    </xf>
    <xf numFmtId="0" fontId="19" fillId="28" borderId="19" xfId="71" applyFont="1" applyFill="1" applyBorder="1" applyAlignment="1">
      <alignment horizontal="center" vertical="center"/>
    </xf>
    <xf numFmtId="0" fontId="19" fillId="28" borderId="21" xfId="71" applyFont="1" applyFill="1" applyBorder="1" applyAlignment="1">
      <alignment horizontal="center" vertical="center"/>
    </xf>
    <xf numFmtId="0" fontId="19" fillId="28" borderId="12" xfId="71" applyFont="1" applyFill="1" applyBorder="1" applyAlignment="1">
      <alignment horizontal="center" vertical="center"/>
    </xf>
    <xf numFmtId="0" fontId="19" fillId="26" borderId="19" xfId="71" applyFont="1" applyFill="1" applyBorder="1" applyAlignment="1">
      <alignment horizontal="center" vertical="center"/>
    </xf>
    <xf numFmtId="174" fontId="5" fillId="0" borderId="0" xfId="71" applyNumberFormat="1" applyFont="1" applyAlignment="1">
      <alignment horizontal="center" vertical="center"/>
    </xf>
    <xf numFmtId="0" fontId="19" fillId="27" borderId="19" xfId="71" applyFont="1" applyFill="1" applyBorder="1" applyAlignment="1">
      <alignment horizontal="center" vertical="center"/>
    </xf>
    <xf numFmtId="0" fontId="19" fillId="28" borderId="20" xfId="71" applyFont="1" applyFill="1" applyBorder="1" applyAlignment="1">
      <alignment horizontal="center" vertical="center"/>
    </xf>
    <xf numFmtId="0" fontId="19" fillId="28" borderId="11" xfId="71" applyFont="1" applyFill="1" applyBorder="1" applyAlignment="1">
      <alignment horizontal="center" vertical="center"/>
    </xf>
  </cellXfs>
  <cellStyles count="8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omma 2 2" xfId="29" xr:uid="{00000000-0005-0000-0000-00001C000000}"/>
    <cellStyle name="Comma 2 2 2" xfId="30" xr:uid="{00000000-0005-0000-0000-00001D000000}"/>
    <cellStyle name="Comma0" xfId="31" xr:uid="{00000000-0005-0000-0000-00001E000000}"/>
    <cellStyle name="Currency0" xfId="32" xr:uid="{00000000-0005-0000-0000-00001F000000}"/>
    <cellStyle name="Date" xfId="33" xr:uid="{00000000-0005-0000-0000-000020000000}"/>
    <cellStyle name="Explanatory Text 2" xfId="34" xr:uid="{00000000-0005-0000-0000-000021000000}"/>
    <cellStyle name="Fixed" xfId="35" xr:uid="{00000000-0005-0000-0000-000022000000}"/>
    <cellStyle name="Good 2" xfId="36" xr:uid="{00000000-0005-0000-0000-000023000000}"/>
    <cellStyle name="Grey" xfId="37" xr:uid="{00000000-0005-0000-0000-000024000000}"/>
    <cellStyle name="Heading 1 2" xfId="38" xr:uid="{00000000-0005-0000-0000-000025000000}"/>
    <cellStyle name="Heading 2 2" xfId="39" xr:uid="{00000000-0005-0000-0000-000026000000}"/>
    <cellStyle name="Heading 3 2" xfId="40" xr:uid="{00000000-0005-0000-0000-000027000000}"/>
    <cellStyle name="Heading 4 2" xfId="41" xr:uid="{00000000-0005-0000-0000-000028000000}"/>
    <cellStyle name="Hyperlink 2" xfId="42" xr:uid="{00000000-0005-0000-0000-000029000000}"/>
    <cellStyle name="Input [yellow]" xfId="43" xr:uid="{00000000-0005-0000-0000-00002A000000}"/>
    <cellStyle name="Input 2" xfId="44" xr:uid="{00000000-0005-0000-0000-00002B000000}"/>
    <cellStyle name="Input 3" xfId="45" xr:uid="{00000000-0005-0000-0000-00002C000000}"/>
    <cellStyle name="Input 4" xfId="46" xr:uid="{00000000-0005-0000-0000-00002D000000}"/>
    <cellStyle name="Input 5" xfId="47" xr:uid="{00000000-0005-0000-0000-00002E000000}"/>
    <cellStyle name="Lien hypertexte" xfId="48" xr:uid="{00000000-0005-0000-0000-00002F000000}"/>
    <cellStyle name="Linked Cell 2" xfId="49" xr:uid="{00000000-0005-0000-0000-000030000000}"/>
    <cellStyle name="Milliers [0]_AR1194" xfId="50" xr:uid="{00000000-0005-0000-0000-000031000000}"/>
    <cellStyle name="Milliers_AR1194" xfId="51" xr:uid="{00000000-0005-0000-0000-000032000000}"/>
    <cellStyle name="Monétaire [0]_AR1194" xfId="52" xr:uid="{00000000-0005-0000-0000-000033000000}"/>
    <cellStyle name="Monétaire_AR1194" xfId="53" xr:uid="{00000000-0005-0000-0000-000034000000}"/>
    <cellStyle name="Neutral 2" xfId="54" xr:uid="{00000000-0005-0000-0000-000035000000}"/>
    <cellStyle name="Normal" xfId="0" builtinId="0"/>
    <cellStyle name="Normal - Style1" xfId="55" xr:uid="{00000000-0005-0000-0000-000037000000}"/>
    <cellStyle name="Normal 2" xfId="56" xr:uid="{00000000-0005-0000-0000-000038000000}"/>
    <cellStyle name="Normal 3" xfId="57" xr:uid="{00000000-0005-0000-0000-000039000000}"/>
    <cellStyle name="Normal 4" xfId="58" xr:uid="{00000000-0005-0000-0000-00003A000000}"/>
    <cellStyle name="Normal 5" xfId="59" xr:uid="{00000000-0005-0000-0000-00003B000000}"/>
    <cellStyle name="Note 2" xfId="60" xr:uid="{00000000-0005-0000-0000-00003C000000}"/>
    <cellStyle name="Output 2" xfId="61" xr:uid="{00000000-0005-0000-0000-00003D000000}"/>
    <cellStyle name="Percent [2]" xfId="62" xr:uid="{00000000-0005-0000-0000-00003E000000}"/>
    <cellStyle name="PERCENTAGE" xfId="63" xr:uid="{00000000-0005-0000-0000-00003F000000}"/>
    <cellStyle name="Style 1" xfId="64" xr:uid="{00000000-0005-0000-0000-000040000000}"/>
    <cellStyle name="Title 2" xfId="65" xr:uid="{00000000-0005-0000-0000-000041000000}"/>
    <cellStyle name="Total 2" xfId="66" xr:uid="{00000000-0005-0000-0000-000042000000}"/>
    <cellStyle name="Warning Text 2" xfId="67" xr:uid="{00000000-0005-0000-0000-000043000000}"/>
    <cellStyle name="똿뗦먛귟 [0.00]_PRODUCT DETAIL Q1" xfId="73" xr:uid="{00000000-0005-0000-0000-000049000000}"/>
    <cellStyle name="똿뗦먛귟_PRODUCT DETAIL Q1" xfId="74" xr:uid="{00000000-0005-0000-0000-00004A000000}"/>
    <cellStyle name="믅됞 [0.00]_PRODUCT DETAIL Q1" xfId="77" xr:uid="{00000000-0005-0000-0000-00004D000000}"/>
    <cellStyle name="믅됞_PRODUCT DETAIL Q1" xfId="78" xr:uid="{00000000-0005-0000-0000-00004E000000}"/>
    <cellStyle name="백분율_HOBONG" xfId="79" xr:uid="{00000000-0005-0000-0000-00004F000000}"/>
    <cellStyle name="뷭?_BOOKSHIP" xfId="80" xr:uid="{00000000-0005-0000-0000-000050000000}"/>
    <cellStyle name="콤마 [0]_1202" xfId="81" xr:uid="{00000000-0005-0000-0000-000051000000}"/>
    <cellStyle name="콤마_1202" xfId="82" xr:uid="{00000000-0005-0000-0000-000052000000}"/>
    <cellStyle name="통화 [0]_1202" xfId="83" xr:uid="{00000000-0005-0000-0000-000053000000}"/>
    <cellStyle name="통화_1202" xfId="84" xr:uid="{00000000-0005-0000-0000-000054000000}"/>
    <cellStyle name="표준_(정보부문)월별인원계획" xfId="85" xr:uid="{00000000-0005-0000-0000-000055000000}"/>
    <cellStyle name="一般 2" xfId="68" xr:uid="{00000000-0005-0000-0000-000044000000}"/>
    <cellStyle name="一般 3" xfId="69" xr:uid="{00000000-0005-0000-0000-000045000000}"/>
    <cellStyle name="一般 4" xfId="70" xr:uid="{00000000-0005-0000-0000-000046000000}"/>
    <cellStyle name="一般_EBS of china collect schedule" xfId="71" xr:uid="{00000000-0005-0000-0000-000047000000}"/>
    <cellStyle name="一般_IADA Container Seal Fee Dec-14-2009" xfId="72" xr:uid="{00000000-0005-0000-0000-000048000000}"/>
    <cellStyle name="千分位 4" xfId="86" xr:uid="{1DEF94C2-CD32-4483-8290-5BF816D8B564}"/>
    <cellStyle name="標準_IAL組織図xls" xfId="75" xr:uid="{00000000-0005-0000-0000-00004B000000}"/>
    <cellStyle name="樣式 1" xfId="76" xr:uid="{00000000-0005-0000-0000-00004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7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76"/>
  <sheetViews>
    <sheetView showGridLines="0" zoomScale="80" zoomScaleNormal="80" zoomScaleSheetLayoutView="75" workbookViewId="0">
      <selection activeCell="C8" sqref="C8:C26"/>
    </sheetView>
  </sheetViews>
  <sheetFormatPr defaultColWidth="14.44140625" defaultRowHeight="14.4"/>
  <cols>
    <col min="1" max="1" width="9.33203125" style="12" customWidth="1"/>
    <col min="2" max="16384" width="14.44140625" style="12"/>
  </cols>
  <sheetData>
    <row r="1" spans="1:3" s="8" customFormat="1" ht="23.4"/>
    <row r="2" spans="1:3" ht="4.2" customHeight="1">
      <c r="A2" s="9"/>
    </row>
    <row r="3" spans="1:3" ht="18" customHeight="1"/>
    <row r="4" spans="1:3" s="22" customFormat="1" ht="15" customHeight="1"/>
    <row r="5" spans="1:3" s="22" customFormat="1" ht="15" customHeight="1"/>
    <row r="6" spans="1:3" s="15" customFormat="1"/>
    <row r="7" spans="1:3" s="15" customFormat="1" ht="15" thickBot="1">
      <c r="A7" s="12"/>
    </row>
    <row r="8" spans="1:3" ht="15.6" thickTop="1" thickBot="1">
      <c r="A8" s="12" t="s">
        <v>22</v>
      </c>
      <c r="B8" s="60" t="s">
        <v>82</v>
      </c>
      <c r="C8" s="61" t="s">
        <v>132</v>
      </c>
    </row>
    <row r="9" spans="1:3" ht="15" thickTop="1">
      <c r="A9" s="12" t="s">
        <v>23</v>
      </c>
      <c r="B9" s="57" t="s">
        <v>5</v>
      </c>
      <c r="C9" s="63">
        <v>106.79814534127205</v>
      </c>
    </row>
    <row r="10" spans="1:3">
      <c r="A10" s="12" t="s">
        <v>24</v>
      </c>
      <c r="B10" s="58" t="s">
        <v>6</v>
      </c>
      <c r="C10" s="64">
        <v>1223.0247370817856</v>
      </c>
    </row>
    <row r="11" spans="1:3">
      <c r="A11" s="12" t="s">
        <v>25</v>
      </c>
      <c r="B11" s="58" t="s">
        <v>0</v>
      </c>
      <c r="C11" s="63">
        <v>29.89291510345798</v>
      </c>
    </row>
    <row r="12" spans="1:3" ht="14.7" customHeight="1">
      <c r="A12" s="12" t="s">
        <v>63</v>
      </c>
      <c r="B12" s="58" t="s">
        <v>7</v>
      </c>
      <c r="C12" s="63">
        <v>7.7518748853362442</v>
      </c>
    </row>
    <row r="13" spans="1:3">
      <c r="A13" s="12" t="s">
        <v>63</v>
      </c>
      <c r="B13" s="58" t="s">
        <v>1</v>
      </c>
      <c r="C13" s="64">
        <v>23401.857873496574</v>
      </c>
    </row>
    <row r="14" spans="1:3">
      <c r="A14" s="12" t="s">
        <v>63</v>
      </c>
      <c r="B14" s="58" t="s">
        <v>8</v>
      </c>
      <c r="C14" s="64">
        <v>32.355161058519684</v>
      </c>
    </row>
    <row r="15" spans="1:3">
      <c r="A15" s="12" t="s">
        <v>63</v>
      </c>
      <c r="B15" s="58" t="s">
        <v>9</v>
      </c>
      <c r="C15" s="64">
        <v>50.495522662996521</v>
      </c>
    </row>
    <row r="16" spans="1:3" ht="15" customHeight="1">
      <c r="A16" s="12" t="s">
        <v>63</v>
      </c>
      <c r="B16" s="58" t="s">
        <v>10</v>
      </c>
      <c r="C16" s="63">
        <v>7.0767353668803787</v>
      </c>
    </row>
    <row r="17" spans="1:3">
      <c r="A17" s="12" t="s">
        <v>63</v>
      </c>
      <c r="B17" s="59" t="s">
        <v>11</v>
      </c>
      <c r="C17" s="63">
        <v>1.4158638697670591</v>
      </c>
    </row>
    <row r="18" spans="1:3">
      <c r="A18" s="12" t="s">
        <v>63</v>
      </c>
      <c r="B18" s="58" t="s">
        <v>12</v>
      </c>
      <c r="C18" s="63">
        <v>4.322706062997633</v>
      </c>
    </row>
    <row r="19" spans="1:3">
      <c r="A19" s="12" t="s">
        <v>63</v>
      </c>
      <c r="B19" s="58" t="s">
        <v>3</v>
      </c>
      <c r="C19" s="63">
        <v>75.672962063708226</v>
      </c>
    </row>
    <row r="20" spans="1:3">
      <c r="A20" s="12" t="s">
        <v>63</v>
      </c>
      <c r="B20" s="58" t="s">
        <v>13</v>
      </c>
      <c r="C20" s="63">
        <v>1.4158390033855379</v>
      </c>
    </row>
    <row r="21" spans="1:3">
      <c r="A21" s="12" t="s">
        <v>63</v>
      </c>
      <c r="B21" s="58" t="s">
        <v>14</v>
      </c>
      <c r="C21" s="63">
        <v>85.154093790793809</v>
      </c>
    </row>
    <row r="22" spans="1:3">
      <c r="A22" s="12" t="s">
        <v>63</v>
      </c>
      <c r="B22" s="58" t="s">
        <v>15</v>
      </c>
      <c r="C22" s="63">
        <v>1396.4501492432821</v>
      </c>
    </row>
    <row r="23" spans="1:3">
      <c r="A23" s="12" t="s">
        <v>63</v>
      </c>
      <c r="B23" s="58" t="s">
        <v>2</v>
      </c>
      <c r="C23" s="63">
        <v>160.34345589632122</v>
      </c>
    </row>
    <row r="24" spans="1:3">
      <c r="A24" s="12" t="s">
        <v>63</v>
      </c>
      <c r="B24" s="58" t="s">
        <v>16</v>
      </c>
      <c r="C24" s="63">
        <v>3.6850000003279657</v>
      </c>
    </row>
    <row r="25" spans="1:3">
      <c r="A25" s="12" t="s">
        <v>63</v>
      </c>
      <c r="B25" s="58" t="s">
        <v>81</v>
      </c>
      <c r="C25" s="63">
        <v>14999.051310004643</v>
      </c>
    </row>
    <row r="26" spans="1:3">
      <c r="A26" s="12" t="s">
        <v>63</v>
      </c>
      <c r="B26" s="58" t="s">
        <v>44</v>
      </c>
      <c r="C26" s="63">
        <v>1</v>
      </c>
    </row>
    <row r="27" spans="1:3">
      <c r="A27" s="12" t="s">
        <v>63</v>
      </c>
    </row>
    <row r="28" spans="1:3">
      <c r="A28" s="12" t="s">
        <v>63</v>
      </c>
    </row>
    <row r="29" spans="1:3">
      <c r="A29" s="12" t="s">
        <v>63</v>
      </c>
    </row>
    <row r="30" spans="1:3">
      <c r="A30" s="12" t="s">
        <v>64</v>
      </c>
    </row>
    <row r="31" spans="1:3">
      <c r="A31" s="12" t="s">
        <v>65</v>
      </c>
    </row>
    <row r="32" spans="1:3">
      <c r="A32" s="12" t="s">
        <v>73</v>
      </c>
      <c r="B32" s="33"/>
      <c r="C32" s="33"/>
    </row>
    <row r="33" spans="1:3" s="33" customFormat="1">
      <c r="A33" s="12" t="s">
        <v>73</v>
      </c>
      <c r="B33" s="19"/>
      <c r="C33" s="19"/>
    </row>
    <row r="34" spans="1:3" s="19" customFormat="1">
      <c r="A34" s="12" t="s">
        <v>66</v>
      </c>
    </row>
    <row r="35" spans="1:3" s="19" customFormat="1">
      <c r="A35" s="12" t="s">
        <v>67</v>
      </c>
    </row>
    <row r="36" spans="1:3" s="19" customFormat="1">
      <c r="A36" s="12" t="s">
        <v>62</v>
      </c>
    </row>
    <row r="37" spans="1:3" s="19" customFormat="1">
      <c r="A37" s="12" t="s">
        <v>62</v>
      </c>
    </row>
    <row r="38" spans="1:3" s="19" customFormat="1">
      <c r="A38" s="12" t="s">
        <v>62</v>
      </c>
    </row>
    <row r="39" spans="1:3" s="19" customFormat="1">
      <c r="A39" s="12" t="s">
        <v>62</v>
      </c>
    </row>
    <row r="40" spans="1:3" s="19" customFormat="1">
      <c r="A40" s="12" t="s">
        <v>62</v>
      </c>
    </row>
    <row r="41" spans="1:3" s="19" customFormat="1">
      <c r="A41" s="12" t="s">
        <v>62</v>
      </c>
    </row>
    <row r="42" spans="1:3" s="19" customFormat="1">
      <c r="A42" s="12" t="s">
        <v>68</v>
      </c>
    </row>
    <row r="43" spans="1:3" s="19" customFormat="1">
      <c r="A43" s="12" t="s">
        <v>58</v>
      </c>
    </row>
    <row r="44" spans="1:3" s="19" customFormat="1">
      <c r="A44" s="12" t="s">
        <v>59</v>
      </c>
    </row>
    <row r="45" spans="1:3" s="62" customFormat="1" ht="17.25" customHeight="1">
      <c r="A45" s="12" t="s">
        <v>14</v>
      </c>
    </row>
    <row r="46" spans="1:3" s="62" customFormat="1" ht="17.25" customHeight="1">
      <c r="A46" s="12" t="s">
        <v>14</v>
      </c>
    </row>
    <row r="47" spans="1:3" s="19" customFormat="1"/>
    <row r="48" spans="1:3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pans="1:3" s="19" customFormat="1"/>
    <row r="66" spans="1:3" s="19" customFormat="1"/>
    <row r="67" spans="1:3" s="19" customFormat="1"/>
    <row r="68" spans="1:3" s="19" customFormat="1"/>
    <row r="69" spans="1:3" s="19" customFormat="1"/>
    <row r="70" spans="1:3" s="19" customFormat="1"/>
    <row r="71" spans="1:3" s="19" customFormat="1"/>
    <row r="72" spans="1:3" s="19" customFormat="1"/>
    <row r="73" spans="1:3" s="19" customFormat="1"/>
    <row r="74" spans="1:3" s="19" customFormat="1">
      <c r="B74" s="12"/>
      <c r="C74" s="12"/>
    </row>
    <row r="75" spans="1:3">
      <c r="A75" s="19"/>
    </row>
    <row r="76" spans="1:3">
      <c r="A76" s="19"/>
    </row>
  </sheetData>
  <customSheetViews>
    <customSheetView guid="{B32222CA-7A2D-4F2D-9DA3-2C4FD06F93CA}" scale="80" showPageBreaks="1" showGridLines="0" printArea="1">
      <selection activeCell="H15" sqref="H15"/>
      <pageMargins left="0.75" right="0.75" top="1" bottom="1" header="0.5" footer="0.5"/>
      <pageSetup paperSize="9" orientation="landscape" r:id="rId1"/>
      <headerFooter alignWithMargins="0"/>
    </customSheetView>
    <customSheetView guid="{54EE8E30-5FEE-44E1-90F2-1FF28EDFD50C}" scale="80" showGridLines="0">
      <selection activeCell="O8" sqref="O8"/>
      <pageMargins left="0.75" right="0.75" top="1" bottom="1" header="0.5" footer="0.5"/>
      <pageSetup paperSize="9" orientation="landscape" r:id="rId2"/>
      <headerFooter alignWithMargins="0"/>
    </customSheetView>
    <customSheetView guid="{F2A72877-3EE0-4802-B7DD-FBBA8EBAA057}" scale="80" showGridLines="0">
      <selection activeCell="N9" sqref="N9"/>
      <pageMargins left="0.75" right="0.75" top="1" bottom="1" header="0.5" footer="0.5"/>
      <pageSetup paperSize="9" orientation="landscape" r:id="rId3"/>
      <headerFooter alignWithMargins="0"/>
    </customSheetView>
    <customSheetView guid="{FCA4E04D-A539-4397-8C10-F1268416D49D}" scale="80" showPageBreaks="1" showGridLines="0" fitToPage="1" printArea="1" showRuler="0" topLeftCell="D1">
      <selection activeCell="N4" sqref="N4"/>
      <pageMargins left="0" right="0" top="0.19685039370078741" bottom="0" header="0.15748031496062992" footer="0.19685039370078741"/>
      <printOptions horizontalCentered="1" verticalCentered="1"/>
      <pageSetup paperSize="9" scale="74" orientation="landscape" r:id="rId4"/>
      <headerFooter alignWithMargins="0">
        <oddFooter>&amp;C&amp;P/&amp;N
&amp;R&amp;D
&amp;Z&amp;F</oddFooter>
      </headerFooter>
    </customSheetView>
    <customSheetView guid="{573941A3-ADAC-4C91-AB0B-49DCCAC02CBE}" scale="80" showGridLines="0" fitToPage="1" showRuler="0">
      <selection activeCell="H8" sqref="H8"/>
      <pageMargins left="0" right="0" top="0.19685039370078741" bottom="0" header="0.15748031496062992" footer="0.19685039370078741"/>
      <printOptions horizontalCentered="1" verticalCentered="1"/>
      <pageSetup paperSize="9" scale="74" orientation="landscape" r:id="rId5"/>
      <headerFooter alignWithMargins="0">
        <oddFooter>&amp;C&amp;P/&amp;N
&amp;R&amp;D
&amp;Z&amp;F</oddFooter>
      </headerFooter>
    </customSheetView>
    <customSheetView guid="{52B3B6E8-7E3D-4D63-88D8-8838A9EE920C}" scale="80" showGridLines="0" fitToPage="1" printArea="1" hiddenColumns="1" showRuler="0" topLeftCell="B62">
      <selection activeCell="C75" sqref="C75"/>
      <pageMargins left="0.39370078740157483" right="0.39370078740157483" top="0.39370078740157483" bottom="0.39370078740157483" header="0.51181102362204722" footer="0.51181102362204722"/>
      <printOptions horizontalCentered="1"/>
      <pageSetup paperSize="9" scale="51" orientation="portrait" r:id="rId6"/>
      <headerFooter alignWithMargins="0">
        <oddFooter>&amp;R&amp;Z&amp;F</oddFooter>
      </headerFooter>
    </customSheetView>
    <customSheetView guid="{C6365F35-D7BB-4776-BD3A-789725670BD2}" scale="75" showPageBreaks="1" showGridLines="0" printArea="1" hiddenColumns="1" view="pageBreakPreview" showRuler="0" topLeftCell="D1">
      <selection activeCell="N8" sqref="N8:O25"/>
      <rowBreaks count="2" manualBreakCount="2">
        <brk id="59" max="12" man="1"/>
        <brk id="99" max="12" man="1"/>
      </rowBreaks>
      <pageMargins left="0" right="0" top="0.39370078740157483" bottom="0.39370078740157483" header="0.15748031496062992" footer="0.15748031496062992"/>
      <printOptions horizontalCentered="1" verticalCentered="1"/>
      <pageSetup paperSize="9" scale="58" fitToHeight="3" orientation="landscape" r:id="rId7"/>
      <headerFooter alignWithMargins="0">
        <oddFooter>&amp;C&amp;P/&amp;N
&amp;R&amp;D
&amp;Z&amp;F</oddFooter>
      </headerFooter>
    </customSheetView>
    <customSheetView guid="{70F5CC4E-9A8D-440A-86EC-833802041581}" scale="75" showPageBreaks="1" showGridLines="0" printArea="1" hiddenColumns="1" view="pageBreakPreview" showRuler="0" topLeftCell="B124">
      <selection activeCell="I51" sqref="I51:J51"/>
      <rowBreaks count="2" manualBreakCount="2">
        <brk id="59" max="12" man="1"/>
        <brk id="99" max="12" man="1"/>
      </rowBreaks>
      <pageMargins left="0" right="0" top="0.39370078740157483" bottom="0.39370078740157483" header="0.15748031496062992" footer="0.15748031496062992"/>
      <printOptions horizontalCentered="1" verticalCentered="1"/>
      <pageSetup paperSize="9" scale="58" fitToHeight="3" orientation="landscape" r:id="rId8"/>
      <headerFooter alignWithMargins="0">
        <oddFooter>&amp;C&amp;P/&amp;N
&amp;R&amp;D
&amp;Z&amp;F</oddFooter>
      </headerFooter>
    </customSheetView>
    <customSheetView guid="{B813D56F-CD4C-4A16-A463-336BDCBC1232}" scale="80" showGridLines="0" fitToPage="1" printArea="1" hiddenColumns="1" showRuler="0" topLeftCell="A68">
      <selection activeCell="B86" sqref="B86"/>
      <pageMargins left="0.39370078740157483" right="0.39370078740157483" top="0.39370078740157483" bottom="0.39370078740157483" header="0.51181102362204722" footer="0.51181102362204722"/>
      <printOptions horizontalCentered="1"/>
      <pageSetup paperSize="9" scale="51" orientation="portrait" r:id="rId9"/>
      <headerFooter alignWithMargins="0">
        <oddFooter>&amp;R&amp;Z&amp;F</oddFooter>
      </headerFooter>
    </customSheetView>
    <customSheetView guid="{AEA22F24-85A2-4944-A9D0-95734ECC5188}" scale="80" showGridLines="0">
      <selection activeCell="H15" sqref="H15"/>
      <pageMargins left="0.75" right="0.75" top="1" bottom="1" header="0.5" footer="0.5"/>
      <pageSetup paperSize="9" orientation="landscape" r:id="rId10"/>
      <headerFooter alignWithMargins="0"/>
    </customSheetView>
  </customSheetViews>
  <phoneticPr fontId="2" type="noConversion"/>
  <pageMargins left="0.75" right="0.75" top="1" bottom="1" header="0.5" footer="0.5"/>
  <pageSetup paperSize="9" orientation="portrait" r:id="rId11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showGridLines="0" zoomScale="80" zoomScaleNormal="80" workbookViewId="0">
      <pane ySplit="7" topLeftCell="A8" activePane="bottomLeft" state="frozen"/>
      <selection activeCell="C11" sqref="C11"/>
      <selection pane="bottomLeft"/>
    </sheetView>
  </sheetViews>
  <sheetFormatPr defaultColWidth="14.44140625" defaultRowHeight="14.4"/>
  <cols>
    <col min="1" max="1" width="12.6640625" style="12" customWidth="1"/>
    <col min="2" max="2" width="52.6640625" style="20" customWidth="1"/>
    <col min="3" max="8" width="15.6640625" style="12" customWidth="1"/>
    <col min="9" max="10" width="21.6640625" style="12" customWidth="1"/>
    <col min="11" max="12" width="15.6640625" style="12" customWidth="1"/>
    <col min="13" max="13" width="7.6640625" style="12" customWidth="1"/>
    <col min="14" max="16384" width="14.44140625" style="12"/>
  </cols>
  <sheetData>
    <row r="1" spans="1:12" s="8" customFormat="1" ht="23.1" customHeight="1">
      <c r="B1" s="7" t="s">
        <v>133</v>
      </c>
    </row>
    <row r="2" spans="1:12" ht="4.2" customHeight="1">
      <c r="B2" s="9"/>
      <c r="C2" s="10"/>
      <c r="D2" s="11"/>
      <c r="E2" s="11"/>
      <c r="F2" s="10"/>
      <c r="G2" s="10"/>
      <c r="H2" s="11"/>
      <c r="I2" s="10"/>
      <c r="J2" s="11"/>
      <c r="K2" s="11"/>
      <c r="L2" s="11"/>
    </row>
    <row r="3" spans="1:12" ht="18" customHeight="1" thickBot="1">
      <c r="A3" s="54" t="s">
        <v>52</v>
      </c>
      <c r="B3" s="13"/>
      <c r="L3" s="21"/>
    </row>
    <row r="4" spans="1:12" s="14" customFormat="1" ht="12.75" customHeight="1">
      <c r="A4" s="107" t="s">
        <v>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s="14" customFormat="1" ht="12.75" customHeight="1" thickBo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1:12" s="15" customFormat="1" ht="18" customHeight="1">
      <c r="A6" s="113" t="s">
        <v>60</v>
      </c>
      <c r="B6" s="115" t="s">
        <v>61</v>
      </c>
      <c r="C6" s="117" t="s">
        <v>117</v>
      </c>
      <c r="D6" s="118"/>
      <c r="E6" s="119"/>
      <c r="F6" s="120" t="s">
        <v>72</v>
      </c>
      <c r="G6" s="120"/>
      <c r="H6" s="120"/>
      <c r="I6" s="120" t="s">
        <v>118</v>
      </c>
      <c r="J6" s="120"/>
      <c r="K6" s="120" t="s">
        <v>19</v>
      </c>
      <c r="L6" s="122" t="s">
        <v>20</v>
      </c>
    </row>
    <row r="7" spans="1:12" s="15" customFormat="1" ht="18" customHeight="1" thickBot="1">
      <c r="A7" s="114"/>
      <c r="B7" s="116"/>
      <c r="C7" s="80" t="s">
        <v>54</v>
      </c>
      <c r="D7" s="80" t="s">
        <v>75</v>
      </c>
      <c r="E7" s="80" t="s">
        <v>74</v>
      </c>
      <c r="F7" s="80" t="s">
        <v>54</v>
      </c>
      <c r="G7" s="80" t="s">
        <v>55</v>
      </c>
      <c r="H7" s="100" t="s">
        <v>74</v>
      </c>
      <c r="I7" s="80" t="s">
        <v>54</v>
      </c>
      <c r="J7" s="80" t="s">
        <v>55</v>
      </c>
      <c r="K7" s="121"/>
      <c r="L7" s="123"/>
    </row>
    <row r="8" spans="1:12" s="17" customFormat="1" ht="18" customHeight="1" thickBot="1">
      <c r="A8" s="83" t="s">
        <v>56</v>
      </c>
      <c r="B8" s="84" t="s">
        <v>27</v>
      </c>
      <c r="C8" s="85">
        <v>5600</v>
      </c>
      <c r="D8" s="85">
        <v>7000</v>
      </c>
      <c r="E8" s="85">
        <v>8860</v>
      </c>
      <c r="F8" s="85">
        <v>5600</v>
      </c>
      <c r="G8" s="85">
        <v>7000</v>
      </c>
      <c r="H8" s="85">
        <v>8860</v>
      </c>
      <c r="I8" s="85">
        <v>7280</v>
      </c>
      <c r="J8" s="85">
        <v>9100</v>
      </c>
      <c r="K8" s="85">
        <v>1800</v>
      </c>
      <c r="L8" s="86">
        <v>1800</v>
      </c>
    </row>
    <row r="9" spans="1:12" s="17" customFormat="1" ht="18" customHeight="1" thickBot="1">
      <c r="A9" s="87" t="s">
        <v>115</v>
      </c>
      <c r="B9" s="69" t="s">
        <v>116</v>
      </c>
      <c r="C9" s="81">
        <v>2000</v>
      </c>
      <c r="D9" s="81">
        <v>3000</v>
      </c>
      <c r="E9" s="81">
        <v>3900</v>
      </c>
      <c r="F9" s="81">
        <v>2000</v>
      </c>
      <c r="G9" s="81">
        <v>3000</v>
      </c>
      <c r="H9" s="81">
        <v>3900</v>
      </c>
      <c r="I9" s="81">
        <v>2600</v>
      </c>
      <c r="J9" s="81">
        <v>3900</v>
      </c>
      <c r="K9" s="82">
        <v>550</v>
      </c>
      <c r="L9" s="88">
        <v>550</v>
      </c>
    </row>
    <row r="10" spans="1:12" s="17" customFormat="1" ht="18" customHeight="1">
      <c r="A10" s="104" t="s">
        <v>71</v>
      </c>
      <c r="B10" s="71" t="s">
        <v>111</v>
      </c>
      <c r="C10" s="72">
        <v>820</v>
      </c>
      <c r="D10" s="72">
        <v>1230</v>
      </c>
      <c r="E10" s="72">
        <v>1230</v>
      </c>
      <c r="F10" s="72">
        <v>820</v>
      </c>
      <c r="G10" s="72">
        <v>1230</v>
      </c>
      <c r="H10" s="72">
        <v>1230</v>
      </c>
      <c r="I10" s="72">
        <v>900</v>
      </c>
      <c r="J10" s="72">
        <v>1400</v>
      </c>
      <c r="K10" s="72" t="s">
        <v>93</v>
      </c>
      <c r="L10" s="73">
        <v>500</v>
      </c>
    </row>
    <row r="11" spans="1:12" s="17" customFormat="1" ht="18" customHeight="1">
      <c r="A11" s="105"/>
      <c r="B11" s="16" t="s">
        <v>112</v>
      </c>
      <c r="C11" s="18">
        <v>820</v>
      </c>
      <c r="D11" s="18">
        <v>1230</v>
      </c>
      <c r="E11" s="18">
        <v>1230</v>
      </c>
      <c r="F11" s="18">
        <v>820</v>
      </c>
      <c r="G11" s="18">
        <v>1230</v>
      </c>
      <c r="H11" s="18">
        <v>1230</v>
      </c>
      <c r="I11" s="18">
        <v>900</v>
      </c>
      <c r="J11" s="18">
        <v>1400</v>
      </c>
      <c r="K11" s="18" t="s">
        <v>93</v>
      </c>
      <c r="L11" s="74">
        <v>450</v>
      </c>
    </row>
    <row r="12" spans="1:12" s="17" customFormat="1" ht="18" customHeight="1">
      <c r="A12" s="105"/>
      <c r="B12" s="16" t="s">
        <v>113</v>
      </c>
      <c r="C12" s="18">
        <v>820</v>
      </c>
      <c r="D12" s="18">
        <v>1230</v>
      </c>
      <c r="E12" s="18">
        <v>1515</v>
      </c>
      <c r="F12" s="18">
        <v>820</v>
      </c>
      <c r="G12" s="18">
        <v>1230</v>
      </c>
      <c r="H12" s="18">
        <v>1515</v>
      </c>
      <c r="I12" s="18">
        <v>900</v>
      </c>
      <c r="J12" s="18">
        <v>1400</v>
      </c>
      <c r="K12" s="18" t="s">
        <v>93</v>
      </c>
      <c r="L12" s="74">
        <v>450</v>
      </c>
    </row>
    <row r="13" spans="1:12" s="17" customFormat="1" ht="18" customHeight="1">
      <c r="A13" s="105"/>
      <c r="B13" s="68" t="s">
        <v>85</v>
      </c>
      <c r="C13" s="18">
        <v>820</v>
      </c>
      <c r="D13" s="18">
        <v>1230</v>
      </c>
      <c r="E13" s="18">
        <v>1230</v>
      </c>
      <c r="F13" s="18">
        <v>820</v>
      </c>
      <c r="G13" s="18">
        <v>1230</v>
      </c>
      <c r="H13" s="18">
        <v>1230</v>
      </c>
      <c r="I13" s="18">
        <v>900</v>
      </c>
      <c r="J13" s="18">
        <v>1400</v>
      </c>
      <c r="K13" s="18" t="s">
        <v>93</v>
      </c>
      <c r="L13" s="74">
        <v>450</v>
      </c>
    </row>
    <row r="14" spans="1:12" s="17" customFormat="1" ht="18" customHeight="1" thickBot="1">
      <c r="A14" s="106"/>
      <c r="B14" s="75" t="s">
        <v>109</v>
      </c>
      <c r="C14" s="76">
        <v>820</v>
      </c>
      <c r="D14" s="76">
        <v>1230</v>
      </c>
      <c r="E14" s="76">
        <v>1230</v>
      </c>
      <c r="F14" s="76">
        <v>820</v>
      </c>
      <c r="G14" s="76">
        <v>1230</v>
      </c>
      <c r="H14" s="76">
        <v>1230</v>
      </c>
      <c r="I14" s="76">
        <v>900</v>
      </c>
      <c r="J14" s="76">
        <v>1400</v>
      </c>
      <c r="K14" s="76" t="s">
        <v>93</v>
      </c>
      <c r="L14" s="77">
        <v>450</v>
      </c>
    </row>
    <row r="15" spans="1:12" s="17" customFormat="1" ht="18" customHeight="1">
      <c r="A15" s="104" t="s">
        <v>92</v>
      </c>
      <c r="B15" s="71" t="s">
        <v>97</v>
      </c>
      <c r="C15" s="72">
        <v>635</v>
      </c>
      <c r="D15" s="72">
        <v>950</v>
      </c>
      <c r="E15" s="72">
        <v>1385</v>
      </c>
      <c r="F15" s="72">
        <v>700</v>
      </c>
      <c r="G15" s="72">
        <v>1045</v>
      </c>
      <c r="H15" s="72">
        <v>1520</v>
      </c>
      <c r="I15" s="72">
        <v>845</v>
      </c>
      <c r="J15" s="72">
        <v>1255</v>
      </c>
      <c r="K15" s="72">
        <v>500</v>
      </c>
      <c r="L15" s="73" t="s">
        <v>93</v>
      </c>
    </row>
    <row r="16" spans="1:12" s="17" customFormat="1" ht="18" customHeight="1">
      <c r="A16" s="105"/>
      <c r="B16" s="68" t="s">
        <v>98</v>
      </c>
      <c r="C16" s="18">
        <v>590</v>
      </c>
      <c r="D16" s="18">
        <v>880</v>
      </c>
      <c r="E16" s="18">
        <v>1135</v>
      </c>
      <c r="F16" s="18">
        <v>655</v>
      </c>
      <c r="G16" s="18">
        <v>970</v>
      </c>
      <c r="H16" s="18">
        <v>1250</v>
      </c>
      <c r="I16" s="18">
        <v>660</v>
      </c>
      <c r="J16" s="18">
        <v>975</v>
      </c>
      <c r="K16" s="18">
        <v>500</v>
      </c>
      <c r="L16" s="74" t="s">
        <v>93</v>
      </c>
    </row>
    <row r="17" spans="1:12" s="17" customFormat="1" ht="18" customHeight="1">
      <c r="A17" s="105"/>
      <c r="B17" s="68" t="s">
        <v>99</v>
      </c>
      <c r="C17" s="18">
        <v>635</v>
      </c>
      <c r="D17" s="18">
        <v>945</v>
      </c>
      <c r="E17" s="18">
        <v>1235</v>
      </c>
      <c r="F17" s="18">
        <v>705</v>
      </c>
      <c r="G17" s="18">
        <v>1050</v>
      </c>
      <c r="H17" s="18">
        <v>1370</v>
      </c>
      <c r="I17" s="18">
        <v>710</v>
      </c>
      <c r="J17" s="18">
        <v>1055</v>
      </c>
      <c r="K17" s="18">
        <v>500</v>
      </c>
      <c r="L17" s="74" t="s">
        <v>93</v>
      </c>
    </row>
    <row r="18" spans="1:12" s="17" customFormat="1" ht="18" customHeight="1">
      <c r="A18" s="105"/>
      <c r="B18" s="68" t="s">
        <v>100</v>
      </c>
      <c r="C18" s="18">
        <v>695</v>
      </c>
      <c r="D18" s="18">
        <v>1040</v>
      </c>
      <c r="E18" s="18">
        <v>1280</v>
      </c>
      <c r="F18" s="18">
        <v>885</v>
      </c>
      <c r="G18" s="18">
        <v>1320</v>
      </c>
      <c r="H18" s="18">
        <v>1625</v>
      </c>
      <c r="I18" s="18">
        <v>875</v>
      </c>
      <c r="J18" s="18">
        <v>1255</v>
      </c>
      <c r="K18" s="18">
        <v>500</v>
      </c>
      <c r="L18" s="74" t="s">
        <v>93</v>
      </c>
    </row>
    <row r="19" spans="1:12" s="17" customFormat="1" ht="18" customHeight="1">
      <c r="A19" s="105"/>
      <c r="B19" s="68" t="s">
        <v>101</v>
      </c>
      <c r="C19" s="18">
        <v>650</v>
      </c>
      <c r="D19" s="18">
        <v>975</v>
      </c>
      <c r="E19" s="18">
        <v>1430</v>
      </c>
      <c r="F19" s="18">
        <v>955</v>
      </c>
      <c r="G19" s="18">
        <v>1425</v>
      </c>
      <c r="H19" s="18">
        <v>2095</v>
      </c>
      <c r="I19" s="18">
        <v>885</v>
      </c>
      <c r="J19" s="18">
        <v>1320</v>
      </c>
      <c r="K19" s="18">
        <v>500</v>
      </c>
      <c r="L19" s="74" t="s">
        <v>93</v>
      </c>
    </row>
    <row r="20" spans="1:12" s="17" customFormat="1" ht="18" customHeight="1">
      <c r="A20" s="105"/>
      <c r="B20" s="68" t="s">
        <v>103</v>
      </c>
      <c r="C20" s="18">
        <v>775</v>
      </c>
      <c r="D20" s="18">
        <v>1160</v>
      </c>
      <c r="E20" s="18">
        <v>1195</v>
      </c>
      <c r="F20" s="18">
        <v>1505</v>
      </c>
      <c r="G20" s="18">
        <v>2235</v>
      </c>
      <c r="H20" s="18">
        <v>2240</v>
      </c>
      <c r="I20" s="18">
        <v>1160</v>
      </c>
      <c r="J20" s="18">
        <v>1720</v>
      </c>
      <c r="K20" s="18">
        <v>500</v>
      </c>
      <c r="L20" s="74" t="s">
        <v>93</v>
      </c>
    </row>
    <row r="21" spans="1:12" s="17" customFormat="1" ht="18" customHeight="1">
      <c r="A21" s="105"/>
      <c r="B21" s="68" t="s">
        <v>104</v>
      </c>
      <c r="C21" s="18">
        <v>775</v>
      </c>
      <c r="D21" s="18">
        <v>1160</v>
      </c>
      <c r="E21" s="18">
        <v>1480</v>
      </c>
      <c r="F21" s="18">
        <v>1125</v>
      </c>
      <c r="G21" s="18">
        <v>1675</v>
      </c>
      <c r="H21" s="18">
        <v>1885</v>
      </c>
      <c r="I21" s="18">
        <v>1280</v>
      </c>
      <c r="J21" s="18">
        <v>1915</v>
      </c>
      <c r="K21" s="18">
        <v>500</v>
      </c>
      <c r="L21" s="74" t="s">
        <v>93</v>
      </c>
    </row>
    <row r="22" spans="1:12" s="17" customFormat="1" ht="18" customHeight="1">
      <c r="A22" s="105"/>
      <c r="B22" s="68" t="s">
        <v>105</v>
      </c>
      <c r="C22" s="18">
        <v>775</v>
      </c>
      <c r="D22" s="18">
        <v>1160</v>
      </c>
      <c r="E22" s="18">
        <v>1580</v>
      </c>
      <c r="F22" s="18">
        <v>1090</v>
      </c>
      <c r="G22" s="18">
        <v>1625</v>
      </c>
      <c r="H22" s="18">
        <v>1810</v>
      </c>
      <c r="I22" s="18">
        <v>1445</v>
      </c>
      <c r="J22" s="18">
        <v>2150</v>
      </c>
      <c r="K22" s="18">
        <v>500</v>
      </c>
      <c r="L22" s="74" t="s">
        <v>93</v>
      </c>
    </row>
    <row r="23" spans="1:12" s="17" customFormat="1" ht="18" customHeight="1">
      <c r="A23" s="105"/>
      <c r="B23" s="68" t="s">
        <v>102</v>
      </c>
      <c r="C23" s="18">
        <v>550</v>
      </c>
      <c r="D23" s="18">
        <v>825</v>
      </c>
      <c r="E23" s="18">
        <v>1020</v>
      </c>
      <c r="F23" s="18">
        <v>820</v>
      </c>
      <c r="G23" s="18">
        <v>1215</v>
      </c>
      <c r="H23" s="18">
        <v>1335</v>
      </c>
      <c r="I23" s="18">
        <v>795</v>
      </c>
      <c r="J23" s="18">
        <v>1215</v>
      </c>
      <c r="K23" s="18">
        <v>500</v>
      </c>
      <c r="L23" s="74" t="s">
        <v>93</v>
      </c>
    </row>
    <row r="24" spans="1:12" s="17" customFormat="1" ht="18" customHeight="1">
      <c r="A24" s="105"/>
      <c r="B24" s="68" t="s">
        <v>110</v>
      </c>
      <c r="C24" s="18">
        <v>630</v>
      </c>
      <c r="D24" s="18">
        <v>945</v>
      </c>
      <c r="E24" s="18">
        <v>1080</v>
      </c>
      <c r="F24" s="18">
        <v>820</v>
      </c>
      <c r="G24" s="18">
        <v>1215</v>
      </c>
      <c r="H24" s="18">
        <v>1400</v>
      </c>
      <c r="I24" s="18">
        <v>795</v>
      </c>
      <c r="J24" s="18">
        <v>1215</v>
      </c>
      <c r="K24" s="18">
        <v>500</v>
      </c>
      <c r="L24" s="74" t="s">
        <v>93</v>
      </c>
    </row>
    <row r="25" spans="1:12" s="17" customFormat="1" ht="18" customHeight="1">
      <c r="A25" s="105"/>
      <c r="B25" s="68" t="s">
        <v>94</v>
      </c>
      <c r="C25" s="18">
        <v>635</v>
      </c>
      <c r="D25" s="18">
        <v>950</v>
      </c>
      <c r="E25" s="18">
        <v>1385</v>
      </c>
      <c r="F25" s="18">
        <v>700</v>
      </c>
      <c r="G25" s="18">
        <v>1045</v>
      </c>
      <c r="H25" s="18">
        <v>1520</v>
      </c>
      <c r="I25" s="18">
        <v>845</v>
      </c>
      <c r="J25" s="18">
        <v>1255</v>
      </c>
      <c r="K25" s="18">
        <v>500</v>
      </c>
      <c r="L25" s="74" t="s">
        <v>93</v>
      </c>
    </row>
    <row r="26" spans="1:12" s="17" customFormat="1" ht="18" customHeight="1">
      <c r="A26" s="105"/>
      <c r="B26" s="68" t="s">
        <v>95</v>
      </c>
      <c r="C26" s="18">
        <v>695</v>
      </c>
      <c r="D26" s="18">
        <v>1040</v>
      </c>
      <c r="E26" s="18">
        <v>1280</v>
      </c>
      <c r="F26" s="18">
        <v>885</v>
      </c>
      <c r="G26" s="18">
        <v>1320</v>
      </c>
      <c r="H26" s="18">
        <v>1625</v>
      </c>
      <c r="I26" s="18">
        <v>875</v>
      </c>
      <c r="J26" s="18">
        <v>1255</v>
      </c>
      <c r="K26" s="18">
        <v>500</v>
      </c>
      <c r="L26" s="74" t="s">
        <v>93</v>
      </c>
    </row>
    <row r="27" spans="1:12" s="17" customFormat="1" ht="18" customHeight="1" thickBot="1">
      <c r="A27" s="106"/>
      <c r="B27" s="75" t="s">
        <v>96</v>
      </c>
      <c r="C27" s="76">
        <v>810</v>
      </c>
      <c r="D27" s="76">
        <v>1215</v>
      </c>
      <c r="E27" s="76">
        <v>1225</v>
      </c>
      <c r="F27" s="76">
        <v>1035</v>
      </c>
      <c r="G27" s="76">
        <v>1545</v>
      </c>
      <c r="H27" s="76">
        <v>1560</v>
      </c>
      <c r="I27" s="76">
        <v>1220</v>
      </c>
      <c r="J27" s="76">
        <v>1820</v>
      </c>
      <c r="K27" s="76">
        <v>500</v>
      </c>
      <c r="L27" s="77" t="s">
        <v>93</v>
      </c>
    </row>
    <row r="28" spans="1:12" ht="18" customHeight="1">
      <c r="B28" s="78" t="s">
        <v>18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 s="33" customFormat="1" ht="18" customHeight="1">
      <c r="B29" s="102" t="s">
        <v>69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1:12" s="31" customFormat="1" ht="18" customHeight="1">
      <c r="B30" s="102" t="s">
        <v>119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12" s="32" customFormat="1" ht="18" customHeight="1">
      <c r="B31" s="102" t="s">
        <v>120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s="32" customFormat="1" ht="18" customHeight="1">
      <c r="B32" s="102" t="s">
        <v>121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 s="32" customFormat="1" ht="13.2">
      <c r="B33" s="102" t="s">
        <v>124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</sheetData>
  <sheetProtection algorithmName="SHA-512" hashValue="lt0D4q7frE5PO4wmxbHCH5p/jbtvKZ37ue16Xbp5tn02JyF2KNWbie68l5HaDk1t2su11te7oikj0uYDxt9qUw==" saltValue="fLBcKSFIB06hdYcjVVSfmQ==" spinCount="100000" sheet="1" objects="1" scenarios="1" sort="0" autoFilter="0" pivotTables="0"/>
  <mergeCells count="16">
    <mergeCell ref="A10:A14"/>
    <mergeCell ref="A4:L5"/>
    <mergeCell ref="A6:A7"/>
    <mergeCell ref="B6:B7"/>
    <mergeCell ref="C6:E6"/>
    <mergeCell ref="F6:H6"/>
    <mergeCell ref="I6:J6"/>
    <mergeCell ref="K6:K7"/>
    <mergeCell ref="L6:L7"/>
    <mergeCell ref="B31:L31"/>
    <mergeCell ref="B32:L32"/>
    <mergeCell ref="B33:L33"/>
    <mergeCell ref="B34:L34"/>
    <mergeCell ref="A15:A27"/>
    <mergeCell ref="B29:L29"/>
    <mergeCell ref="B30:L30"/>
  </mergeCells>
  <phoneticPr fontId="2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7"/>
  <sheetViews>
    <sheetView showGridLines="0" zoomScale="80" zoomScaleNormal="80" workbookViewId="0">
      <pane ySplit="7" topLeftCell="A8" activePane="bottomLeft" state="frozen"/>
      <selection activeCell="C11" sqref="C11"/>
      <selection pane="bottomLeft"/>
    </sheetView>
  </sheetViews>
  <sheetFormatPr defaultColWidth="14.44140625" defaultRowHeight="14.4"/>
  <cols>
    <col min="1" max="1" width="12.6640625" style="12" customWidth="1"/>
    <col min="2" max="2" width="52.6640625" style="20" customWidth="1"/>
    <col min="3" max="8" width="15.6640625" style="12" customWidth="1"/>
    <col min="9" max="10" width="21.6640625" style="12" customWidth="1"/>
    <col min="11" max="12" width="15.6640625" style="12" customWidth="1"/>
    <col min="13" max="13" width="7.6640625" style="12" customWidth="1"/>
    <col min="14" max="16384" width="14.44140625" style="12"/>
  </cols>
  <sheetData>
    <row r="1" spans="1:13" s="8" customFormat="1" ht="23.1" customHeight="1">
      <c r="B1" s="7" t="str">
        <f>'CST Surcharges'!B1</f>
        <v>CST Surcharges Tariff Recap of Jun, 2020</v>
      </c>
    </row>
    <row r="2" spans="1:13" ht="4.2" customHeight="1">
      <c r="B2" s="9"/>
      <c r="C2" s="10"/>
      <c r="D2" s="11"/>
      <c r="E2" s="11"/>
      <c r="F2" s="10"/>
      <c r="G2" s="10"/>
      <c r="H2" s="11"/>
      <c r="I2" s="10"/>
      <c r="J2" s="11"/>
      <c r="K2" s="11"/>
      <c r="L2" s="11"/>
    </row>
    <row r="3" spans="1:13" ht="18" customHeight="1" thickBot="1">
      <c r="A3" s="54" t="s">
        <v>21</v>
      </c>
      <c r="B3" s="13"/>
      <c r="L3" s="21"/>
    </row>
    <row r="4" spans="1:13" s="14" customFormat="1" ht="12.75" customHeight="1">
      <c r="A4" s="107" t="s">
        <v>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3" s="14" customFormat="1" ht="12.75" customHeight="1" thickBot="1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/>
    </row>
    <row r="6" spans="1:13" s="15" customFormat="1" ht="18" customHeight="1">
      <c r="A6" s="113" t="s">
        <v>60</v>
      </c>
      <c r="B6" s="115" t="s">
        <v>61</v>
      </c>
      <c r="C6" s="117" t="s">
        <v>117</v>
      </c>
      <c r="D6" s="118"/>
      <c r="E6" s="119"/>
      <c r="F6" s="120" t="s">
        <v>72</v>
      </c>
      <c r="G6" s="120"/>
      <c r="H6" s="120"/>
      <c r="I6" s="120" t="s">
        <v>118</v>
      </c>
      <c r="J6" s="120"/>
      <c r="K6" s="120" t="s">
        <v>19</v>
      </c>
      <c r="L6" s="122" t="s">
        <v>20</v>
      </c>
    </row>
    <row r="7" spans="1:13" s="15" customFormat="1" ht="18" customHeight="1" thickBot="1">
      <c r="A7" s="114"/>
      <c r="B7" s="116"/>
      <c r="C7" s="80" t="s">
        <v>54</v>
      </c>
      <c r="D7" s="80" t="s">
        <v>75</v>
      </c>
      <c r="E7" s="80" t="s">
        <v>74</v>
      </c>
      <c r="F7" s="80" t="s">
        <v>54</v>
      </c>
      <c r="G7" s="80" t="s">
        <v>55</v>
      </c>
      <c r="H7" s="80" t="s">
        <v>122</v>
      </c>
      <c r="I7" s="80" t="s">
        <v>54</v>
      </c>
      <c r="J7" s="80" t="s">
        <v>55</v>
      </c>
      <c r="K7" s="121"/>
      <c r="L7" s="123"/>
    </row>
    <row r="8" spans="1:13" s="17" customFormat="1" ht="18" customHeight="1" thickBot="1">
      <c r="A8" s="83" t="s">
        <v>56</v>
      </c>
      <c r="B8" s="84" t="s">
        <v>27</v>
      </c>
      <c r="C8" s="94">
        <f>'CST Surcharges'!C8/VLOOKUP('CST Surcharges (USD)'!$M8,'@'!$B$8:$C$27,2,0)</f>
        <v>187.33535958666667</v>
      </c>
      <c r="D8" s="94">
        <f>'CST Surcharges'!D8/VLOOKUP('CST Surcharges (USD)'!$M8,'@'!$B$8:$C$27,2,0)</f>
        <v>234.16919948333336</v>
      </c>
      <c r="E8" s="94">
        <f>'CST Surcharges'!E8/VLOOKUP('CST Surcharges (USD)'!$M8,'@'!$B$8:$C$27,2,0)</f>
        <v>296.39130106033332</v>
      </c>
      <c r="F8" s="94">
        <f>'CST Surcharges'!F8/VLOOKUP('CST Surcharges (USD)'!$M8,'@'!$B$8:$C$27,2,0)</f>
        <v>187.33535958666667</v>
      </c>
      <c r="G8" s="94">
        <f>'CST Surcharges'!G8/VLOOKUP('CST Surcharges (USD)'!$M8,'@'!$B$8:$C$27,2,0)</f>
        <v>234.16919948333336</v>
      </c>
      <c r="H8" s="94">
        <f>'CST Surcharges'!H8/VLOOKUP('CST Surcharges (USD)'!$M8,'@'!$B$8:$C$27,2,0)</f>
        <v>296.39130106033332</v>
      </c>
      <c r="I8" s="94">
        <f>'CST Surcharges'!I8/VLOOKUP('CST Surcharges (USD)'!$M8,'@'!$B$8:$C$27,2,0)</f>
        <v>243.53596746266669</v>
      </c>
      <c r="J8" s="94">
        <f>'CST Surcharges'!J8/VLOOKUP('CST Surcharges (USD)'!$M8,'@'!$B$8:$C$27,2,0)</f>
        <v>304.41995932833333</v>
      </c>
      <c r="K8" s="94">
        <f>'CST Surcharges'!K8/VLOOKUP('CST Surcharges (USD)'!$M8,'@'!$B$8:$C$27,2,0)</f>
        <v>60.21493701</v>
      </c>
      <c r="L8" s="95">
        <f>'CST Surcharges'!L8/VLOOKUP('CST Surcharges (USD)'!$M8,'@'!$B$8:$C$27,2,0)</f>
        <v>60.21493701</v>
      </c>
      <c r="M8" s="17" t="s">
        <v>24</v>
      </c>
    </row>
    <row r="9" spans="1:13" s="17" customFormat="1" ht="18" customHeight="1" thickBot="1">
      <c r="A9" s="87" t="s">
        <v>115</v>
      </c>
      <c r="B9" s="69" t="s">
        <v>116</v>
      </c>
      <c r="C9" s="96">
        <f>'CST Surcharges'!C9/VLOOKUP('CST Surcharges (USD)'!$M9,'@'!$B$8:$C$27,2,0)</f>
        <v>258.00210008333335</v>
      </c>
      <c r="D9" s="96">
        <f>'CST Surcharges'!D9/VLOOKUP('CST Surcharges (USD)'!$M9,'@'!$B$8:$C$27,2,0)</f>
        <v>387.00315012500005</v>
      </c>
      <c r="E9" s="96">
        <f>'CST Surcharges'!E9/VLOOKUP('CST Surcharges (USD)'!$M9,'@'!$B$8:$C$27,2,0)</f>
        <v>503.10409516250007</v>
      </c>
      <c r="F9" s="96">
        <f>'CST Surcharges'!F9/VLOOKUP('CST Surcharges (USD)'!$M9,'@'!$B$8:$C$27,2,0)</f>
        <v>258.00210008333335</v>
      </c>
      <c r="G9" s="96">
        <f>'CST Surcharges'!G9/VLOOKUP('CST Surcharges (USD)'!$M9,'@'!$B$8:$C$27,2,0)</f>
        <v>387.00315012500005</v>
      </c>
      <c r="H9" s="96">
        <f>'CST Surcharges'!H9/VLOOKUP('CST Surcharges (USD)'!$M9,'@'!$B$8:$C$27,2,0)</f>
        <v>503.10409516250007</v>
      </c>
      <c r="I9" s="96">
        <f>'CST Surcharges'!I9/VLOOKUP('CST Surcharges (USD)'!$M9,'@'!$B$8:$C$27,2,0)</f>
        <v>335.40273010833334</v>
      </c>
      <c r="J9" s="96">
        <f>'CST Surcharges'!J9/VLOOKUP('CST Surcharges (USD)'!$M9,'@'!$B$8:$C$27,2,0)</f>
        <v>503.10409516250007</v>
      </c>
      <c r="K9" s="96">
        <f>'CST Surcharges'!K9/VLOOKUP('CST Surcharges (USD)'!$M9,'@'!$B$8:$C$27,2,0)</f>
        <v>70.950577522916674</v>
      </c>
      <c r="L9" s="97">
        <f>'CST Surcharges'!L9/VLOOKUP('CST Surcharges (USD)'!$M9,'@'!$B$8:$C$27,2,0)</f>
        <v>70.950577522916674</v>
      </c>
      <c r="M9" s="17" t="s">
        <v>25</v>
      </c>
    </row>
    <row r="10" spans="1:13" s="17" customFormat="1" ht="18" customHeight="1">
      <c r="A10" s="104" t="s">
        <v>71</v>
      </c>
      <c r="B10" s="71" t="s">
        <v>111</v>
      </c>
      <c r="C10" s="98">
        <f>'CST Surcharges'!C10/VLOOKUP('CST Surcharges (USD)'!$M10,'@'!$B$8:$C$27,2,0)</f>
        <v>115.87263865166669</v>
      </c>
      <c r="D10" s="98">
        <f>'CST Surcharges'!D10/VLOOKUP('CST Surcharges (USD)'!$M10,'@'!$B$8:$C$27,2,0)</f>
        <v>173.80895797750003</v>
      </c>
      <c r="E10" s="98">
        <f>'CST Surcharges'!E10/VLOOKUP('CST Surcharges (USD)'!$M10,'@'!$B$8:$C$27,2,0)</f>
        <v>173.80895797750003</v>
      </c>
      <c r="F10" s="98">
        <f>'CST Surcharges'!F10/VLOOKUP('CST Surcharges (USD)'!$M10,'@'!$B$8:$C$27,2,0)</f>
        <v>115.87263865166669</v>
      </c>
      <c r="G10" s="98">
        <f>'CST Surcharges'!G10/VLOOKUP('CST Surcharges (USD)'!$M10,'@'!$B$8:$C$27,2,0)</f>
        <v>173.80895797750003</v>
      </c>
      <c r="H10" s="98">
        <f>'CST Surcharges'!H10/VLOOKUP('CST Surcharges (USD)'!$M10,'@'!$B$8:$C$27,2,0)</f>
        <v>173.80895797750003</v>
      </c>
      <c r="I10" s="98">
        <f>'CST Surcharges'!I10/VLOOKUP('CST Surcharges (USD)'!$M10,'@'!$B$8:$C$27,2,0)</f>
        <v>127.17728632500003</v>
      </c>
      <c r="J10" s="98">
        <f>'CST Surcharges'!J10/VLOOKUP('CST Surcharges (USD)'!$M10,'@'!$B$8:$C$27,2,0)</f>
        <v>197.83133428333338</v>
      </c>
      <c r="K10" s="98" t="s">
        <v>93</v>
      </c>
      <c r="L10" s="99">
        <f>'CST Surcharges'!L10/VLOOKUP('CST Surcharges (USD)'!$M10,'@'!$B$8:$C$27,2,0)</f>
        <v>70.654047958333351</v>
      </c>
      <c r="M10" s="17" t="s">
        <v>63</v>
      </c>
    </row>
    <row r="11" spans="1:13" s="17" customFormat="1" ht="18" customHeight="1">
      <c r="A11" s="105"/>
      <c r="B11" s="16" t="s">
        <v>112</v>
      </c>
      <c r="C11" s="35">
        <f>'CST Surcharges'!C11/VLOOKUP('CST Surcharges (USD)'!$M11,'@'!$B$8:$C$27,2,0)</f>
        <v>115.87263865166669</v>
      </c>
      <c r="D11" s="35">
        <f>'CST Surcharges'!D11/VLOOKUP('CST Surcharges (USD)'!$M11,'@'!$B$8:$C$27,2,0)</f>
        <v>173.80895797750003</v>
      </c>
      <c r="E11" s="35">
        <f>'CST Surcharges'!E11/VLOOKUP('CST Surcharges (USD)'!$M11,'@'!$B$8:$C$27,2,0)</f>
        <v>173.80895797750003</v>
      </c>
      <c r="F11" s="35">
        <f>'CST Surcharges'!F11/VLOOKUP('CST Surcharges (USD)'!$M11,'@'!$B$8:$C$27,2,0)</f>
        <v>115.87263865166669</v>
      </c>
      <c r="G11" s="35">
        <f>'CST Surcharges'!G11/VLOOKUP('CST Surcharges (USD)'!$M11,'@'!$B$8:$C$27,2,0)</f>
        <v>173.80895797750003</v>
      </c>
      <c r="H11" s="35">
        <f>'CST Surcharges'!H11/VLOOKUP('CST Surcharges (USD)'!$M11,'@'!$B$8:$C$27,2,0)</f>
        <v>173.80895797750003</v>
      </c>
      <c r="I11" s="35">
        <f>'CST Surcharges'!I11/VLOOKUP('CST Surcharges (USD)'!$M11,'@'!$B$8:$C$27,2,0)</f>
        <v>127.17728632500003</v>
      </c>
      <c r="J11" s="35">
        <f>'CST Surcharges'!J11/VLOOKUP('CST Surcharges (USD)'!$M11,'@'!$B$8:$C$27,2,0)</f>
        <v>197.83133428333338</v>
      </c>
      <c r="K11" s="35" t="s">
        <v>93</v>
      </c>
      <c r="L11" s="89">
        <f>'CST Surcharges'!L11/VLOOKUP('CST Surcharges (USD)'!$M11,'@'!$B$8:$C$27,2,0)</f>
        <v>63.588643162500013</v>
      </c>
      <c r="M11" s="17" t="s">
        <v>63</v>
      </c>
    </row>
    <row r="12" spans="1:13" s="17" customFormat="1" ht="18" customHeight="1">
      <c r="A12" s="105"/>
      <c r="B12" s="16" t="s">
        <v>113</v>
      </c>
      <c r="C12" s="35">
        <f>'CST Surcharges'!C12/VLOOKUP('CST Surcharges (USD)'!$M12,'@'!$B$8:$C$27,2,0)</f>
        <v>115.87263865166669</v>
      </c>
      <c r="D12" s="35">
        <f>'CST Surcharges'!D12/VLOOKUP('CST Surcharges (USD)'!$M12,'@'!$B$8:$C$27,2,0)</f>
        <v>173.80895797750003</v>
      </c>
      <c r="E12" s="35">
        <f>'CST Surcharges'!E12/VLOOKUP('CST Surcharges (USD)'!$M12,'@'!$B$8:$C$27,2,0)</f>
        <v>214.08176531375003</v>
      </c>
      <c r="F12" s="35">
        <f>'CST Surcharges'!F12/VLOOKUP('CST Surcharges (USD)'!$M12,'@'!$B$8:$C$27,2,0)</f>
        <v>115.87263865166669</v>
      </c>
      <c r="G12" s="35">
        <f>'CST Surcharges'!G12/VLOOKUP('CST Surcharges (USD)'!$M12,'@'!$B$8:$C$27,2,0)</f>
        <v>173.80895797750003</v>
      </c>
      <c r="H12" s="35">
        <f>'CST Surcharges'!H12/VLOOKUP('CST Surcharges (USD)'!$M12,'@'!$B$8:$C$27,2,0)</f>
        <v>214.08176531375003</v>
      </c>
      <c r="I12" s="35">
        <f>'CST Surcharges'!I12/VLOOKUP('CST Surcharges (USD)'!$M12,'@'!$B$8:$C$27,2,0)</f>
        <v>127.17728632500003</v>
      </c>
      <c r="J12" s="35">
        <f>'CST Surcharges'!J12/VLOOKUP('CST Surcharges (USD)'!$M12,'@'!$B$8:$C$27,2,0)</f>
        <v>197.83133428333338</v>
      </c>
      <c r="K12" s="35" t="s">
        <v>93</v>
      </c>
      <c r="L12" s="89">
        <f>'CST Surcharges'!L12/VLOOKUP('CST Surcharges (USD)'!$M12,'@'!$B$8:$C$27,2,0)</f>
        <v>63.588643162500013</v>
      </c>
      <c r="M12" s="17" t="s">
        <v>63</v>
      </c>
    </row>
    <row r="13" spans="1:13" s="17" customFormat="1" ht="18" customHeight="1">
      <c r="A13" s="105"/>
      <c r="B13" s="68" t="s">
        <v>85</v>
      </c>
      <c r="C13" s="35">
        <f>'CST Surcharges'!C13/VLOOKUP('CST Surcharges (USD)'!$M13,'@'!$B$8:$C$27,2,0)</f>
        <v>115.87263865166669</v>
      </c>
      <c r="D13" s="35">
        <f>'CST Surcharges'!D13/VLOOKUP('CST Surcharges (USD)'!$M13,'@'!$B$8:$C$27,2,0)</f>
        <v>173.80895797750003</v>
      </c>
      <c r="E13" s="35">
        <f>'CST Surcharges'!E13/VLOOKUP('CST Surcharges (USD)'!$M13,'@'!$B$8:$C$27,2,0)</f>
        <v>173.80895797750003</v>
      </c>
      <c r="F13" s="35">
        <f>'CST Surcharges'!F13/VLOOKUP('CST Surcharges (USD)'!$M13,'@'!$B$8:$C$27,2,0)</f>
        <v>115.87263865166669</v>
      </c>
      <c r="G13" s="35">
        <f>'CST Surcharges'!G13/VLOOKUP('CST Surcharges (USD)'!$M13,'@'!$B$8:$C$27,2,0)</f>
        <v>173.80895797750003</v>
      </c>
      <c r="H13" s="35">
        <f>'CST Surcharges'!H13/VLOOKUP('CST Surcharges (USD)'!$M13,'@'!$B$8:$C$27,2,0)</f>
        <v>173.80895797750003</v>
      </c>
      <c r="I13" s="35">
        <f>'CST Surcharges'!I13/VLOOKUP('CST Surcharges (USD)'!$M13,'@'!$B$8:$C$27,2,0)</f>
        <v>127.17728632500003</v>
      </c>
      <c r="J13" s="35">
        <f>'CST Surcharges'!J13/VLOOKUP('CST Surcharges (USD)'!$M13,'@'!$B$8:$C$27,2,0)</f>
        <v>197.83133428333338</v>
      </c>
      <c r="K13" s="35" t="s">
        <v>93</v>
      </c>
      <c r="L13" s="89">
        <f>'CST Surcharges'!L13/VLOOKUP('CST Surcharges (USD)'!$M13,'@'!$B$8:$C$27,2,0)</f>
        <v>63.588643162500013</v>
      </c>
      <c r="M13" s="17" t="s">
        <v>63</v>
      </c>
    </row>
    <row r="14" spans="1:13" s="17" customFormat="1" ht="18" customHeight="1" thickBot="1">
      <c r="A14" s="106"/>
      <c r="B14" s="75" t="s">
        <v>109</v>
      </c>
      <c r="C14" s="90">
        <f>'CST Surcharges'!C14/VLOOKUP('CST Surcharges (USD)'!$M14,'@'!$B$8:$C$27,2,0)</f>
        <v>115.87263865166669</v>
      </c>
      <c r="D14" s="90">
        <f>'CST Surcharges'!D14/VLOOKUP('CST Surcharges (USD)'!$M14,'@'!$B$8:$C$27,2,0)</f>
        <v>173.80895797750003</v>
      </c>
      <c r="E14" s="90">
        <f>'CST Surcharges'!E14/VLOOKUP('CST Surcharges (USD)'!$M14,'@'!$B$8:$C$27,2,0)</f>
        <v>173.80895797750003</v>
      </c>
      <c r="F14" s="90">
        <f>'CST Surcharges'!F14/VLOOKUP('CST Surcharges (USD)'!$M14,'@'!$B$8:$C$27,2,0)</f>
        <v>115.87263865166669</v>
      </c>
      <c r="G14" s="90">
        <f>'CST Surcharges'!G14/VLOOKUP('CST Surcharges (USD)'!$M14,'@'!$B$8:$C$27,2,0)</f>
        <v>173.80895797750003</v>
      </c>
      <c r="H14" s="90">
        <f>'CST Surcharges'!H14/VLOOKUP('CST Surcharges (USD)'!$M14,'@'!$B$8:$C$27,2,0)</f>
        <v>173.80895797750003</v>
      </c>
      <c r="I14" s="90">
        <f>'CST Surcharges'!I14/VLOOKUP('CST Surcharges (USD)'!$M14,'@'!$B$8:$C$27,2,0)</f>
        <v>127.17728632500003</v>
      </c>
      <c r="J14" s="90">
        <f>'CST Surcharges'!J14/VLOOKUP('CST Surcharges (USD)'!$M14,'@'!$B$8:$C$27,2,0)</f>
        <v>197.83133428333338</v>
      </c>
      <c r="K14" s="90" t="s">
        <v>93</v>
      </c>
      <c r="L14" s="91">
        <f>'CST Surcharges'!L14/VLOOKUP('CST Surcharges (USD)'!$M14,'@'!$B$8:$C$27,2,0)</f>
        <v>63.588643162500013</v>
      </c>
      <c r="M14" s="17" t="s">
        <v>63</v>
      </c>
    </row>
    <row r="15" spans="1:13" s="17" customFormat="1" ht="18" customHeight="1">
      <c r="A15" s="105" t="s">
        <v>92</v>
      </c>
      <c r="B15" s="70" t="s">
        <v>97</v>
      </c>
      <c r="C15" s="92">
        <f>'CST Surcharges'!C15/VLOOKUP('CST Surcharges (USD)'!$M15,'@'!$B$8:$C$27,2,0)</f>
        <v>89.730640907083355</v>
      </c>
      <c r="D15" s="92">
        <f>'CST Surcharges'!D15/VLOOKUP('CST Surcharges (USD)'!$M15,'@'!$B$8:$C$27,2,0)</f>
        <v>134.24269112083334</v>
      </c>
      <c r="E15" s="92">
        <f>'CST Surcharges'!E15/VLOOKUP('CST Surcharges (USD)'!$M15,'@'!$B$8:$C$27,2,0)</f>
        <v>195.71171284458336</v>
      </c>
      <c r="F15" s="92">
        <f>'CST Surcharges'!F15/VLOOKUP('CST Surcharges (USD)'!$M15,'@'!$B$8:$C$27,2,0)</f>
        <v>98.915667141666688</v>
      </c>
      <c r="G15" s="92">
        <f>'CST Surcharges'!G15/VLOOKUP('CST Surcharges (USD)'!$M15,'@'!$B$8:$C$27,2,0)</f>
        <v>147.66696023291669</v>
      </c>
      <c r="H15" s="92">
        <f>'CST Surcharges'!H15/VLOOKUP('CST Surcharges (USD)'!$M15,'@'!$B$8:$C$27,2,0)</f>
        <v>214.78830579333336</v>
      </c>
      <c r="I15" s="92">
        <f>'CST Surcharges'!I15/VLOOKUP('CST Surcharges (USD)'!$M15,'@'!$B$8:$C$27,2,0)</f>
        <v>119.40534104958336</v>
      </c>
      <c r="J15" s="92">
        <f>'CST Surcharges'!J15/VLOOKUP('CST Surcharges (USD)'!$M15,'@'!$B$8:$C$27,2,0)</f>
        <v>177.34166037541669</v>
      </c>
      <c r="K15" s="92">
        <f>'CST Surcharges'!K15/VLOOKUP('CST Surcharges (USD)'!$M15,'@'!$B$8:$C$27,2,0)</f>
        <v>70.654047958333351</v>
      </c>
      <c r="L15" s="93" t="s">
        <v>93</v>
      </c>
      <c r="M15" s="17" t="s">
        <v>63</v>
      </c>
    </row>
    <row r="16" spans="1:13" s="17" customFormat="1" ht="18" customHeight="1">
      <c r="A16" s="105"/>
      <c r="B16" s="68" t="s">
        <v>98</v>
      </c>
      <c r="C16" s="35">
        <f>'CST Surcharges'!C16/VLOOKUP('CST Surcharges (USD)'!$M16,'@'!$B$8:$C$27,2,0)</f>
        <v>83.371776590833349</v>
      </c>
      <c r="D16" s="35">
        <f>'CST Surcharges'!D16/VLOOKUP('CST Surcharges (USD)'!$M16,'@'!$B$8:$C$27,2,0)</f>
        <v>124.35112440666668</v>
      </c>
      <c r="E16" s="35">
        <f>'CST Surcharges'!E16/VLOOKUP('CST Surcharges (USD)'!$M16,'@'!$B$8:$C$27,2,0)</f>
        <v>160.38468886541671</v>
      </c>
      <c r="F16" s="35">
        <f>'CST Surcharges'!F16/VLOOKUP('CST Surcharges (USD)'!$M16,'@'!$B$8:$C$27,2,0)</f>
        <v>92.556802825416682</v>
      </c>
      <c r="G16" s="35">
        <f>'CST Surcharges'!G16/VLOOKUP('CST Surcharges (USD)'!$M16,'@'!$B$8:$C$27,2,0)</f>
        <v>137.0688530391667</v>
      </c>
      <c r="H16" s="35">
        <f>'CST Surcharges'!H16/VLOOKUP('CST Surcharges (USD)'!$M16,'@'!$B$8:$C$27,2,0)</f>
        <v>176.63511989583336</v>
      </c>
      <c r="I16" s="35">
        <f>'CST Surcharges'!I16/VLOOKUP('CST Surcharges (USD)'!$M16,'@'!$B$8:$C$27,2,0)</f>
        <v>93.263343305000021</v>
      </c>
      <c r="J16" s="35">
        <f>'CST Surcharges'!J16/VLOOKUP('CST Surcharges (USD)'!$M16,'@'!$B$8:$C$27,2,0)</f>
        <v>137.77539351875004</v>
      </c>
      <c r="K16" s="35">
        <f>'CST Surcharges'!K16/VLOOKUP('CST Surcharges (USD)'!$M16,'@'!$B$8:$C$27,2,0)</f>
        <v>70.654047958333351</v>
      </c>
      <c r="L16" s="89" t="s">
        <v>93</v>
      </c>
      <c r="M16" s="17" t="s">
        <v>63</v>
      </c>
    </row>
    <row r="17" spans="1:13" s="17" customFormat="1" ht="18" customHeight="1">
      <c r="A17" s="105"/>
      <c r="B17" s="68" t="s">
        <v>99</v>
      </c>
      <c r="C17" s="35">
        <f>'CST Surcharges'!C17/VLOOKUP('CST Surcharges (USD)'!$M17,'@'!$B$8:$C$27,2,0)</f>
        <v>89.730640907083355</v>
      </c>
      <c r="D17" s="35">
        <f>'CST Surcharges'!D17/VLOOKUP('CST Surcharges (USD)'!$M17,'@'!$B$8:$C$27,2,0)</f>
        <v>133.53615064125003</v>
      </c>
      <c r="E17" s="35">
        <f>'CST Surcharges'!E17/VLOOKUP('CST Surcharges (USD)'!$M17,'@'!$B$8:$C$27,2,0)</f>
        <v>174.51549845708337</v>
      </c>
      <c r="F17" s="35">
        <f>'CST Surcharges'!F17/VLOOKUP('CST Surcharges (USD)'!$M17,'@'!$B$8:$C$27,2,0)</f>
        <v>99.622207621250013</v>
      </c>
      <c r="G17" s="35">
        <f>'CST Surcharges'!G17/VLOOKUP('CST Surcharges (USD)'!$M17,'@'!$B$8:$C$27,2,0)</f>
        <v>148.37350071250003</v>
      </c>
      <c r="H17" s="35">
        <f>'CST Surcharges'!H17/VLOOKUP('CST Surcharges (USD)'!$M17,'@'!$B$8:$C$27,2,0)</f>
        <v>193.59209140583337</v>
      </c>
      <c r="I17" s="35">
        <f>'CST Surcharges'!I17/VLOOKUP('CST Surcharges (USD)'!$M17,'@'!$B$8:$C$27,2,0)</f>
        <v>100.32874810083335</v>
      </c>
      <c r="J17" s="35">
        <f>'CST Surcharges'!J17/VLOOKUP('CST Surcharges (USD)'!$M17,'@'!$B$8:$C$27,2,0)</f>
        <v>149.08004119208337</v>
      </c>
      <c r="K17" s="35">
        <f>'CST Surcharges'!K17/VLOOKUP('CST Surcharges (USD)'!$M17,'@'!$B$8:$C$27,2,0)</f>
        <v>70.654047958333351</v>
      </c>
      <c r="L17" s="89" t="s">
        <v>93</v>
      </c>
      <c r="M17" s="17" t="s">
        <v>63</v>
      </c>
    </row>
    <row r="18" spans="1:13" s="17" customFormat="1" ht="18" customHeight="1">
      <c r="A18" s="105"/>
      <c r="B18" s="68" t="s">
        <v>100</v>
      </c>
      <c r="C18" s="35">
        <f>'CST Surcharges'!C18/VLOOKUP('CST Surcharges (USD)'!$M18,'@'!$B$8:$C$27,2,0)</f>
        <v>98.209126662083349</v>
      </c>
      <c r="D18" s="35">
        <f>'CST Surcharges'!D18/VLOOKUP('CST Surcharges (USD)'!$M18,'@'!$B$8:$C$27,2,0)</f>
        <v>146.96041975333335</v>
      </c>
      <c r="E18" s="35">
        <f>'CST Surcharges'!E18/VLOOKUP('CST Surcharges (USD)'!$M18,'@'!$B$8:$C$27,2,0)</f>
        <v>180.87436277333336</v>
      </c>
      <c r="F18" s="35">
        <f>'CST Surcharges'!F18/VLOOKUP('CST Surcharges (USD)'!$M18,'@'!$B$8:$C$27,2,0)</f>
        <v>125.05766488625002</v>
      </c>
      <c r="G18" s="35">
        <f>'CST Surcharges'!G18/VLOOKUP('CST Surcharges (USD)'!$M18,'@'!$B$8:$C$27,2,0)</f>
        <v>186.52668661000004</v>
      </c>
      <c r="H18" s="35">
        <f>'CST Surcharges'!H18/VLOOKUP('CST Surcharges (USD)'!$M18,'@'!$B$8:$C$27,2,0)</f>
        <v>229.62565586458336</v>
      </c>
      <c r="I18" s="35">
        <f>'CST Surcharges'!I18/VLOOKUP('CST Surcharges (USD)'!$M18,'@'!$B$8:$C$27,2,0)</f>
        <v>123.64458392708336</v>
      </c>
      <c r="J18" s="35">
        <f>'CST Surcharges'!J18/VLOOKUP('CST Surcharges (USD)'!$M18,'@'!$B$8:$C$27,2,0)</f>
        <v>177.34166037541669</v>
      </c>
      <c r="K18" s="35">
        <f>'CST Surcharges'!K18/VLOOKUP('CST Surcharges (USD)'!$M18,'@'!$B$8:$C$27,2,0)</f>
        <v>70.654047958333351</v>
      </c>
      <c r="L18" s="89" t="s">
        <v>93</v>
      </c>
      <c r="M18" s="17" t="s">
        <v>63</v>
      </c>
    </row>
    <row r="19" spans="1:13" s="17" customFormat="1" ht="18" customHeight="1">
      <c r="A19" s="105"/>
      <c r="B19" s="68" t="s">
        <v>101</v>
      </c>
      <c r="C19" s="35">
        <f>'CST Surcharges'!C19/VLOOKUP('CST Surcharges (USD)'!$M19,'@'!$B$8:$C$27,2,0)</f>
        <v>91.850262345833343</v>
      </c>
      <c r="D19" s="35">
        <f>'CST Surcharges'!D19/VLOOKUP('CST Surcharges (USD)'!$M19,'@'!$B$8:$C$27,2,0)</f>
        <v>137.77539351875004</v>
      </c>
      <c r="E19" s="35">
        <f>'CST Surcharges'!E19/VLOOKUP('CST Surcharges (USD)'!$M19,'@'!$B$8:$C$27,2,0)</f>
        <v>202.07057716083338</v>
      </c>
      <c r="F19" s="35">
        <f>'CST Surcharges'!F19/VLOOKUP('CST Surcharges (USD)'!$M19,'@'!$B$8:$C$27,2,0)</f>
        <v>134.94923160041668</v>
      </c>
      <c r="G19" s="35">
        <f>'CST Surcharges'!G19/VLOOKUP('CST Surcharges (USD)'!$M19,'@'!$B$8:$C$27,2,0)</f>
        <v>201.36403668125004</v>
      </c>
      <c r="H19" s="35">
        <f>'CST Surcharges'!H19/VLOOKUP('CST Surcharges (USD)'!$M19,'@'!$B$8:$C$27,2,0)</f>
        <v>296.04046094541673</v>
      </c>
      <c r="I19" s="35">
        <f>'CST Surcharges'!I19/VLOOKUP('CST Surcharges (USD)'!$M19,'@'!$B$8:$C$27,2,0)</f>
        <v>125.05766488625002</v>
      </c>
      <c r="J19" s="35">
        <f>'CST Surcharges'!J19/VLOOKUP('CST Surcharges (USD)'!$M19,'@'!$B$8:$C$27,2,0)</f>
        <v>186.52668661000004</v>
      </c>
      <c r="K19" s="35">
        <f>'CST Surcharges'!K19/VLOOKUP('CST Surcharges (USD)'!$M19,'@'!$B$8:$C$27,2,0)</f>
        <v>70.654047958333351</v>
      </c>
      <c r="L19" s="89" t="s">
        <v>93</v>
      </c>
      <c r="M19" s="17" t="s">
        <v>63</v>
      </c>
    </row>
    <row r="20" spans="1:13" s="17" customFormat="1" ht="18" customHeight="1">
      <c r="A20" s="105"/>
      <c r="B20" s="68" t="s">
        <v>103</v>
      </c>
      <c r="C20" s="35">
        <f>'CST Surcharges'!C20/VLOOKUP('CST Surcharges (USD)'!$M20,'@'!$B$8:$C$27,2,0)</f>
        <v>109.51377433541668</v>
      </c>
      <c r="D20" s="35">
        <f>'CST Surcharges'!D20/VLOOKUP('CST Surcharges (USD)'!$M20,'@'!$B$8:$C$27,2,0)</f>
        <v>163.91739126333337</v>
      </c>
      <c r="E20" s="35">
        <f>'CST Surcharges'!E20/VLOOKUP('CST Surcharges (USD)'!$M20,'@'!$B$8:$C$27,2,0)</f>
        <v>168.86317462041669</v>
      </c>
      <c r="F20" s="35">
        <f>'CST Surcharges'!F20/VLOOKUP('CST Surcharges (USD)'!$M20,'@'!$B$8:$C$27,2,0)</f>
        <v>212.66868435458338</v>
      </c>
      <c r="G20" s="35">
        <f>'CST Surcharges'!G20/VLOOKUP('CST Surcharges (USD)'!$M20,'@'!$B$8:$C$27,2,0)</f>
        <v>315.82359437375004</v>
      </c>
      <c r="H20" s="35">
        <f>'CST Surcharges'!H20/VLOOKUP('CST Surcharges (USD)'!$M20,'@'!$B$8:$C$27,2,0)</f>
        <v>316.53013485333338</v>
      </c>
      <c r="I20" s="35">
        <f>'CST Surcharges'!I20/VLOOKUP('CST Surcharges (USD)'!$M20,'@'!$B$8:$C$27,2,0)</f>
        <v>163.91739126333337</v>
      </c>
      <c r="J20" s="35">
        <f>'CST Surcharges'!J20/VLOOKUP('CST Surcharges (USD)'!$M20,'@'!$B$8:$C$27,2,0)</f>
        <v>243.04992497666672</v>
      </c>
      <c r="K20" s="35">
        <f>'CST Surcharges'!K20/VLOOKUP('CST Surcharges (USD)'!$M20,'@'!$B$8:$C$27,2,0)</f>
        <v>70.654047958333351</v>
      </c>
      <c r="L20" s="89" t="s">
        <v>93</v>
      </c>
      <c r="M20" s="17" t="s">
        <v>63</v>
      </c>
    </row>
    <row r="21" spans="1:13" s="17" customFormat="1" ht="18" customHeight="1">
      <c r="A21" s="105"/>
      <c r="B21" s="68" t="s">
        <v>104</v>
      </c>
      <c r="C21" s="35">
        <f>'CST Surcharges'!C21/VLOOKUP('CST Surcharges (USD)'!$M21,'@'!$B$8:$C$27,2,0)</f>
        <v>109.51377433541668</v>
      </c>
      <c r="D21" s="35">
        <f>'CST Surcharges'!D21/VLOOKUP('CST Surcharges (USD)'!$M21,'@'!$B$8:$C$27,2,0)</f>
        <v>163.91739126333337</v>
      </c>
      <c r="E21" s="35">
        <f>'CST Surcharges'!E21/VLOOKUP('CST Surcharges (USD)'!$M21,'@'!$B$8:$C$27,2,0)</f>
        <v>209.13598195666671</v>
      </c>
      <c r="F21" s="35">
        <f>'CST Surcharges'!F21/VLOOKUP('CST Surcharges (USD)'!$M21,'@'!$B$8:$C$27,2,0)</f>
        <v>158.97160790625003</v>
      </c>
      <c r="G21" s="35">
        <f>'CST Surcharges'!G21/VLOOKUP('CST Surcharges (USD)'!$M21,'@'!$B$8:$C$27,2,0)</f>
        <v>236.6910606604167</v>
      </c>
      <c r="H21" s="35">
        <f>'CST Surcharges'!H21/VLOOKUP('CST Surcharges (USD)'!$M21,'@'!$B$8:$C$27,2,0)</f>
        <v>266.36576080291672</v>
      </c>
      <c r="I21" s="35">
        <f>'CST Surcharges'!I21/VLOOKUP('CST Surcharges (USD)'!$M21,'@'!$B$8:$C$27,2,0)</f>
        <v>180.87436277333336</v>
      </c>
      <c r="J21" s="35">
        <f>'CST Surcharges'!J21/VLOOKUP('CST Surcharges (USD)'!$M21,'@'!$B$8:$C$27,2,0)</f>
        <v>270.6050036804167</v>
      </c>
      <c r="K21" s="35">
        <f>'CST Surcharges'!K21/VLOOKUP('CST Surcharges (USD)'!$M21,'@'!$B$8:$C$27,2,0)</f>
        <v>70.654047958333351</v>
      </c>
      <c r="L21" s="89" t="s">
        <v>93</v>
      </c>
      <c r="M21" s="17" t="s">
        <v>63</v>
      </c>
    </row>
    <row r="22" spans="1:13" s="17" customFormat="1" ht="18" customHeight="1">
      <c r="A22" s="105"/>
      <c r="B22" s="68" t="s">
        <v>105</v>
      </c>
      <c r="C22" s="35">
        <f>'CST Surcharges'!C22/VLOOKUP('CST Surcharges (USD)'!$M22,'@'!$B$8:$C$27,2,0)</f>
        <v>109.51377433541668</v>
      </c>
      <c r="D22" s="35">
        <f>'CST Surcharges'!D22/VLOOKUP('CST Surcharges (USD)'!$M22,'@'!$B$8:$C$27,2,0)</f>
        <v>163.91739126333337</v>
      </c>
      <c r="E22" s="35">
        <f>'CST Surcharges'!E22/VLOOKUP('CST Surcharges (USD)'!$M22,'@'!$B$8:$C$27,2,0)</f>
        <v>223.26679154833337</v>
      </c>
      <c r="F22" s="35">
        <f>'CST Surcharges'!F22/VLOOKUP('CST Surcharges (USD)'!$M22,'@'!$B$8:$C$27,2,0)</f>
        <v>154.02582454916669</v>
      </c>
      <c r="G22" s="35">
        <f>'CST Surcharges'!G22/VLOOKUP('CST Surcharges (USD)'!$M22,'@'!$B$8:$C$27,2,0)</f>
        <v>229.62565586458336</v>
      </c>
      <c r="H22" s="35">
        <f>'CST Surcharges'!H22/VLOOKUP('CST Surcharges (USD)'!$M22,'@'!$B$8:$C$27,2,0)</f>
        <v>255.7676536091667</v>
      </c>
      <c r="I22" s="35">
        <f>'CST Surcharges'!I22/VLOOKUP('CST Surcharges (USD)'!$M22,'@'!$B$8:$C$27,2,0)</f>
        <v>204.19019859958337</v>
      </c>
      <c r="J22" s="35">
        <f>'CST Surcharges'!J22/VLOOKUP('CST Surcharges (USD)'!$M22,'@'!$B$8:$C$27,2,0)</f>
        <v>303.8124062208334</v>
      </c>
      <c r="K22" s="35">
        <f>'CST Surcharges'!K22/VLOOKUP('CST Surcharges (USD)'!$M22,'@'!$B$8:$C$27,2,0)</f>
        <v>70.654047958333351</v>
      </c>
      <c r="L22" s="89" t="s">
        <v>93</v>
      </c>
      <c r="M22" s="17" t="s">
        <v>63</v>
      </c>
    </row>
    <row r="23" spans="1:13" s="17" customFormat="1" ht="18" customHeight="1">
      <c r="A23" s="105"/>
      <c r="B23" s="68" t="s">
        <v>102</v>
      </c>
      <c r="C23" s="35">
        <f>'CST Surcharges'!C23/VLOOKUP('CST Surcharges (USD)'!$M23,'@'!$B$8:$C$27,2,0)</f>
        <v>77.719452754166682</v>
      </c>
      <c r="D23" s="35">
        <f>'CST Surcharges'!D23/VLOOKUP('CST Surcharges (USD)'!$M23,'@'!$B$8:$C$27,2,0)</f>
        <v>116.57917913125002</v>
      </c>
      <c r="E23" s="35">
        <f>'CST Surcharges'!E23/VLOOKUP('CST Surcharges (USD)'!$M23,'@'!$B$8:$C$27,2,0)</f>
        <v>144.13425783500003</v>
      </c>
      <c r="F23" s="35">
        <f>'CST Surcharges'!F23/VLOOKUP('CST Surcharges (USD)'!$M23,'@'!$B$8:$C$27,2,0)</f>
        <v>115.87263865166669</v>
      </c>
      <c r="G23" s="35">
        <f>'CST Surcharges'!G23/VLOOKUP('CST Surcharges (USD)'!$M23,'@'!$B$8:$C$27,2,0)</f>
        <v>171.68933653875004</v>
      </c>
      <c r="H23" s="35">
        <f>'CST Surcharges'!H23/VLOOKUP('CST Surcharges (USD)'!$M23,'@'!$B$8:$C$27,2,0)</f>
        <v>188.64630804875003</v>
      </c>
      <c r="I23" s="35">
        <f>'CST Surcharges'!I23/VLOOKUP('CST Surcharges (USD)'!$M23,'@'!$B$8:$C$27,2,0)</f>
        <v>112.33993625375003</v>
      </c>
      <c r="J23" s="35">
        <f>'CST Surcharges'!J23/VLOOKUP('CST Surcharges (USD)'!$M23,'@'!$B$8:$C$27,2,0)</f>
        <v>171.68933653875004</v>
      </c>
      <c r="K23" s="35">
        <f>'CST Surcharges'!K23/VLOOKUP('CST Surcharges (USD)'!$M23,'@'!$B$8:$C$27,2,0)</f>
        <v>70.654047958333351</v>
      </c>
      <c r="L23" s="89" t="s">
        <v>93</v>
      </c>
      <c r="M23" s="17" t="s">
        <v>63</v>
      </c>
    </row>
    <row r="24" spans="1:13" s="17" customFormat="1" ht="18" customHeight="1">
      <c r="A24" s="105"/>
      <c r="B24" s="68" t="s">
        <v>110</v>
      </c>
      <c r="C24" s="35">
        <f>'CST Surcharges'!C24/VLOOKUP('CST Surcharges (USD)'!$M24,'@'!$B$8:$C$27,2,0)</f>
        <v>89.024100427500017</v>
      </c>
      <c r="D24" s="35">
        <f>'CST Surcharges'!D24/VLOOKUP('CST Surcharges (USD)'!$M24,'@'!$B$8:$C$27,2,0)</f>
        <v>133.53615064125003</v>
      </c>
      <c r="E24" s="35">
        <f>'CST Surcharges'!E24/VLOOKUP('CST Surcharges (USD)'!$M24,'@'!$B$8:$C$27,2,0)</f>
        <v>152.61274359000004</v>
      </c>
      <c r="F24" s="35">
        <f>'CST Surcharges'!F24/VLOOKUP('CST Surcharges (USD)'!$M24,'@'!$B$8:$C$27,2,0)</f>
        <v>115.87263865166669</v>
      </c>
      <c r="G24" s="35">
        <f>'CST Surcharges'!G24/VLOOKUP('CST Surcharges (USD)'!$M24,'@'!$B$8:$C$27,2,0)</f>
        <v>171.68933653875004</v>
      </c>
      <c r="H24" s="35">
        <f>'CST Surcharges'!H24/VLOOKUP('CST Surcharges (USD)'!$M24,'@'!$B$8:$C$27,2,0)</f>
        <v>197.83133428333338</v>
      </c>
      <c r="I24" s="35">
        <f>'CST Surcharges'!I24/VLOOKUP('CST Surcharges (USD)'!$M24,'@'!$B$8:$C$27,2,0)</f>
        <v>112.33993625375003</v>
      </c>
      <c r="J24" s="35">
        <f>'CST Surcharges'!J24/VLOOKUP('CST Surcharges (USD)'!$M24,'@'!$B$8:$C$27,2,0)</f>
        <v>171.68933653875004</v>
      </c>
      <c r="K24" s="35">
        <f>'CST Surcharges'!K24/VLOOKUP('CST Surcharges (USD)'!$M24,'@'!$B$8:$C$27,2,0)</f>
        <v>70.654047958333351</v>
      </c>
      <c r="L24" s="89" t="s">
        <v>93</v>
      </c>
      <c r="M24" s="17" t="s">
        <v>63</v>
      </c>
    </row>
    <row r="25" spans="1:13" s="17" customFormat="1" ht="18" customHeight="1">
      <c r="A25" s="105"/>
      <c r="B25" s="68" t="s">
        <v>94</v>
      </c>
      <c r="C25" s="35">
        <f>'CST Surcharges'!C25/VLOOKUP('CST Surcharges (USD)'!$M25,'@'!$B$8:$C$27,2,0)</f>
        <v>89.730640907083355</v>
      </c>
      <c r="D25" s="35">
        <f>'CST Surcharges'!D25/VLOOKUP('CST Surcharges (USD)'!$M25,'@'!$B$8:$C$27,2,0)</f>
        <v>134.24269112083334</v>
      </c>
      <c r="E25" s="35">
        <f>'CST Surcharges'!E25/VLOOKUP('CST Surcharges (USD)'!$M25,'@'!$B$8:$C$27,2,0)</f>
        <v>195.71171284458336</v>
      </c>
      <c r="F25" s="35">
        <f>'CST Surcharges'!F25/VLOOKUP('CST Surcharges (USD)'!$M25,'@'!$B$8:$C$27,2,0)</f>
        <v>98.915667141666688</v>
      </c>
      <c r="G25" s="35">
        <f>'CST Surcharges'!G25/VLOOKUP('CST Surcharges (USD)'!$M25,'@'!$B$8:$C$27,2,0)</f>
        <v>147.66696023291669</v>
      </c>
      <c r="H25" s="35">
        <f>'CST Surcharges'!H25/VLOOKUP('CST Surcharges (USD)'!$M25,'@'!$B$8:$C$27,2,0)</f>
        <v>214.78830579333336</v>
      </c>
      <c r="I25" s="35">
        <f>'CST Surcharges'!I25/VLOOKUP('CST Surcharges (USD)'!$M25,'@'!$B$8:$C$27,2,0)</f>
        <v>119.40534104958336</v>
      </c>
      <c r="J25" s="35">
        <f>'CST Surcharges'!J25/VLOOKUP('CST Surcharges (USD)'!$M25,'@'!$B$8:$C$27,2,0)</f>
        <v>177.34166037541669</v>
      </c>
      <c r="K25" s="35">
        <f>'CST Surcharges'!K25/VLOOKUP('CST Surcharges (USD)'!$M25,'@'!$B$8:$C$27,2,0)</f>
        <v>70.654047958333351</v>
      </c>
      <c r="L25" s="89" t="s">
        <v>93</v>
      </c>
      <c r="M25" s="17" t="s">
        <v>63</v>
      </c>
    </row>
    <row r="26" spans="1:13" s="17" customFormat="1" ht="18" customHeight="1">
      <c r="A26" s="105"/>
      <c r="B26" s="68" t="s">
        <v>95</v>
      </c>
      <c r="C26" s="35">
        <f>'CST Surcharges'!C26/VLOOKUP('CST Surcharges (USD)'!$M26,'@'!$B$8:$C$27,2,0)</f>
        <v>98.209126662083349</v>
      </c>
      <c r="D26" s="35">
        <f>'CST Surcharges'!D26/VLOOKUP('CST Surcharges (USD)'!$M26,'@'!$B$8:$C$27,2,0)</f>
        <v>146.96041975333335</v>
      </c>
      <c r="E26" s="35">
        <f>'CST Surcharges'!E26/VLOOKUP('CST Surcharges (USD)'!$M26,'@'!$B$8:$C$27,2,0)</f>
        <v>180.87436277333336</v>
      </c>
      <c r="F26" s="35">
        <f>'CST Surcharges'!F26/VLOOKUP('CST Surcharges (USD)'!$M26,'@'!$B$8:$C$27,2,0)</f>
        <v>125.05766488625002</v>
      </c>
      <c r="G26" s="35">
        <f>'CST Surcharges'!G26/VLOOKUP('CST Surcharges (USD)'!$M26,'@'!$B$8:$C$27,2,0)</f>
        <v>186.52668661000004</v>
      </c>
      <c r="H26" s="35">
        <f>'CST Surcharges'!H26/VLOOKUP('CST Surcharges (USD)'!$M26,'@'!$B$8:$C$27,2,0)</f>
        <v>229.62565586458336</v>
      </c>
      <c r="I26" s="35">
        <f>'CST Surcharges'!I26/VLOOKUP('CST Surcharges (USD)'!$M26,'@'!$B$8:$C$27,2,0)</f>
        <v>123.64458392708336</v>
      </c>
      <c r="J26" s="35">
        <f>'CST Surcharges'!J26/VLOOKUP('CST Surcharges (USD)'!$M26,'@'!$B$8:$C$27,2,0)</f>
        <v>177.34166037541669</v>
      </c>
      <c r="K26" s="35">
        <f>'CST Surcharges'!K26/VLOOKUP('CST Surcharges (USD)'!$M26,'@'!$B$8:$C$27,2,0)</f>
        <v>70.654047958333351</v>
      </c>
      <c r="L26" s="89" t="s">
        <v>93</v>
      </c>
      <c r="M26" s="17" t="s">
        <v>63</v>
      </c>
    </row>
    <row r="27" spans="1:13" s="17" customFormat="1" ht="18" customHeight="1" thickBot="1">
      <c r="A27" s="106"/>
      <c r="B27" s="75" t="s">
        <v>96</v>
      </c>
      <c r="C27" s="90">
        <f>'CST Surcharges'!C27/VLOOKUP('CST Surcharges (USD)'!$M27,'@'!$B$8:$C$27,2,0)</f>
        <v>114.45955769250001</v>
      </c>
      <c r="D27" s="90">
        <f>'CST Surcharges'!D27/VLOOKUP('CST Surcharges (USD)'!$M27,'@'!$B$8:$C$27,2,0)</f>
        <v>171.68933653875004</v>
      </c>
      <c r="E27" s="90">
        <f>'CST Surcharges'!E27/VLOOKUP('CST Surcharges (USD)'!$M27,'@'!$B$8:$C$27,2,0)</f>
        <v>173.10241749791669</v>
      </c>
      <c r="F27" s="90">
        <f>'CST Surcharges'!F27/VLOOKUP('CST Surcharges (USD)'!$M27,'@'!$B$8:$C$27,2,0)</f>
        <v>146.25387927375002</v>
      </c>
      <c r="G27" s="90">
        <f>'CST Surcharges'!G27/VLOOKUP('CST Surcharges (USD)'!$M27,'@'!$B$8:$C$27,2,0)</f>
        <v>218.32100819125003</v>
      </c>
      <c r="H27" s="90">
        <f>'CST Surcharges'!H27/VLOOKUP('CST Surcharges (USD)'!$M27,'@'!$B$8:$C$27,2,0)</f>
        <v>220.44062963000005</v>
      </c>
      <c r="I27" s="90">
        <f>'CST Surcharges'!I27/VLOOKUP('CST Surcharges (USD)'!$M27,'@'!$B$8:$C$27,2,0)</f>
        <v>172.39587701833335</v>
      </c>
      <c r="J27" s="90">
        <f>'CST Surcharges'!J27/VLOOKUP('CST Surcharges (USD)'!$M27,'@'!$B$8:$C$27,2,0)</f>
        <v>257.18073456833338</v>
      </c>
      <c r="K27" s="90">
        <f>'CST Surcharges'!K27/VLOOKUP('CST Surcharges (USD)'!$M27,'@'!$B$8:$C$27,2,0)</f>
        <v>70.654047958333351</v>
      </c>
      <c r="L27" s="91" t="s">
        <v>93</v>
      </c>
      <c r="M27" s="17" t="s">
        <v>63</v>
      </c>
    </row>
  </sheetData>
  <sheetProtection algorithmName="SHA-512" hashValue="QPyX8iUtJ2iXtVnoaR3LD9g4fR90ybzLelrwmt/JAYhcROkJd2VE64yy3EF5k5crETHghxGoooVAK8K4b227EQ==" saltValue="Kd51W/pf7btpbnnvYEwiLw==" spinCount="100000" sheet="1" objects="1" scenarios="1" sort="0" autoFilter="0" pivotTables="0"/>
  <mergeCells count="10">
    <mergeCell ref="A10:A14"/>
    <mergeCell ref="A15:A27"/>
    <mergeCell ref="A4:L5"/>
    <mergeCell ref="A6:A7"/>
    <mergeCell ref="B6:B7"/>
    <mergeCell ref="C6:E6"/>
    <mergeCell ref="F6:H6"/>
    <mergeCell ref="I6:J6"/>
    <mergeCell ref="K6:K7"/>
    <mergeCell ref="L6:L7"/>
  </mergeCells>
  <phoneticPr fontId="2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14"/>
  </sheetPr>
  <dimension ref="A1:K7"/>
  <sheetViews>
    <sheetView showGridLines="0" zoomScale="75" zoomScaleNormal="75" zoomScaleSheetLayoutView="75" workbookViewId="0">
      <pane ySplit="4" topLeftCell="A5" activePane="bottomLeft" state="frozen"/>
      <selection pane="bottomLeft" sqref="A1:K1"/>
    </sheetView>
  </sheetViews>
  <sheetFormatPr defaultColWidth="10.44140625" defaultRowHeight="15"/>
  <cols>
    <col min="1" max="1" width="18.6640625" style="1" customWidth="1"/>
    <col min="2" max="4" width="25.5546875" style="1" customWidth="1"/>
    <col min="5" max="5" width="16.44140625" style="1" customWidth="1"/>
    <col min="6" max="6" width="19.44140625" style="1" customWidth="1"/>
    <col min="7" max="7" width="15.33203125" style="1" customWidth="1"/>
    <col min="8" max="8" width="16.33203125" style="1" customWidth="1"/>
    <col min="9" max="9" width="19.44140625" style="1" customWidth="1"/>
    <col min="10" max="10" width="15.33203125" style="1" customWidth="1"/>
    <col min="11" max="11" width="20" style="1" bestFit="1" customWidth="1"/>
    <col min="12" max="16384" width="10.44140625" style="1"/>
  </cols>
  <sheetData>
    <row r="1" spans="1:11" ht="30">
      <c r="A1" s="124" t="s">
        <v>108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>
      <c r="G2" s="2"/>
      <c r="J2" s="2"/>
      <c r="K2" s="34"/>
    </row>
    <row r="3" spans="1:11" s="24" customFormat="1" ht="15" customHeight="1">
      <c r="A3" s="125" t="s">
        <v>36</v>
      </c>
      <c r="B3" s="125" t="s">
        <v>29</v>
      </c>
      <c r="C3" s="125" t="s">
        <v>37</v>
      </c>
      <c r="D3" s="125" t="s">
        <v>4</v>
      </c>
      <c r="E3" s="126" t="s">
        <v>41</v>
      </c>
      <c r="F3" s="126"/>
      <c r="G3" s="126" t="s">
        <v>40</v>
      </c>
      <c r="H3" s="127" t="s">
        <v>43</v>
      </c>
      <c r="I3" s="127"/>
      <c r="J3" s="127" t="s">
        <v>30</v>
      </c>
      <c r="K3" s="125" t="s">
        <v>31</v>
      </c>
    </row>
    <row r="4" spans="1:11" s="24" customFormat="1" ht="15" customHeight="1">
      <c r="A4" s="125"/>
      <c r="B4" s="125"/>
      <c r="C4" s="125"/>
      <c r="D4" s="125"/>
      <c r="E4" s="25" t="s">
        <v>32</v>
      </c>
      <c r="F4" s="25" t="s">
        <v>33</v>
      </c>
      <c r="G4" s="126"/>
      <c r="H4" s="26" t="s">
        <v>32</v>
      </c>
      <c r="I4" s="26" t="s">
        <v>33</v>
      </c>
      <c r="J4" s="127"/>
      <c r="K4" s="125"/>
    </row>
    <row r="5" spans="1:11" ht="15" customHeight="1">
      <c r="A5" s="3" t="s">
        <v>27</v>
      </c>
      <c r="B5" s="3" t="s">
        <v>27</v>
      </c>
      <c r="C5" s="3" t="s">
        <v>106</v>
      </c>
      <c r="D5" s="3" t="s">
        <v>106</v>
      </c>
      <c r="E5" s="5">
        <v>1200</v>
      </c>
      <c r="F5" s="5">
        <v>2400</v>
      </c>
      <c r="G5" s="27">
        <v>40283</v>
      </c>
      <c r="H5" s="5"/>
      <c r="I5" s="5"/>
      <c r="J5" s="27"/>
      <c r="K5" s="4" t="s">
        <v>17</v>
      </c>
    </row>
    <row r="6" spans="1:11" ht="15" customHeight="1">
      <c r="A6" s="3" t="s">
        <v>27</v>
      </c>
      <c r="B6" s="3" t="s">
        <v>27</v>
      </c>
      <c r="C6" s="3" t="s">
        <v>86</v>
      </c>
      <c r="D6" s="3" t="s">
        <v>86</v>
      </c>
      <c r="E6" s="5" t="s">
        <v>87</v>
      </c>
      <c r="F6" s="5" t="s">
        <v>88</v>
      </c>
      <c r="G6" s="27">
        <v>41000</v>
      </c>
      <c r="H6" s="23"/>
      <c r="I6" s="23"/>
      <c r="J6" s="28"/>
      <c r="K6" s="4" t="s">
        <v>4</v>
      </c>
    </row>
    <row r="7" spans="1:11" ht="15" customHeight="1">
      <c r="A7" s="3" t="s">
        <v>27</v>
      </c>
      <c r="B7" s="3" t="s">
        <v>27</v>
      </c>
      <c r="C7" s="3" t="s">
        <v>89</v>
      </c>
      <c r="D7" s="3" t="s">
        <v>89</v>
      </c>
      <c r="E7" s="5" t="s">
        <v>90</v>
      </c>
      <c r="F7" s="5" t="s">
        <v>91</v>
      </c>
      <c r="G7" s="27">
        <v>40994</v>
      </c>
      <c r="H7" s="23"/>
      <c r="I7" s="23"/>
      <c r="J7" s="28"/>
      <c r="K7" s="4" t="s">
        <v>4</v>
      </c>
    </row>
  </sheetData>
  <sheetProtection algorithmName="SHA-512" hashValue="W/zNSRkt9bwzIXzW2gShNEL600RldC56GWxag3li0EZbYKwZc8NaXxWh4uYVA0zOR7cSvW8DxVcfmgpfZ9hxVQ==" saltValue="V1jG68CmhvdJPzK9xlEMfw==" spinCount="100000" sheet="1" objects="1" scenarios="1" sort="0" autoFilter="0" pivotTables="0"/>
  <customSheetViews>
    <customSheetView guid="{B32222CA-7A2D-4F2D-9DA3-2C4FD06F93CA}" scale="75" showPageBreaks="1" showGridLines="0" printArea="1" showAutoFilter="1" view="pageBreakPreview">
      <pane ySplit="4" topLeftCell="A5" activePane="bottomLeft" state="frozen"/>
      <selection pane="bottomLeft" activeCell="H22" sqref="H22"/>
      <pageMargins left="0.75" right="0.75" top="1" bottom="1" header="0.5" footer="0.5"/>
      <pageSetup paperSize="9" scale="61" orientation="landscape" r:id="rId1"/>
      <headerFooter alignWithMargins="0"/>
      <autoFilter ref="B1:M1" xr:uid="{00000000-0000-0000-0000-000000000000}"/>
    </customSheetView>
    <customSheetView guid="{54EE8E30-5FEE-44E1-90F2-1FF28EDFD50C}" scale="75" showPageBreaks="1" showGridLines="0" printArea="1" showAutoFilter="1" view="pageBreakPreview">
      <pane ySplit="4" topLeftCell="A5" activePane="bottomLeft" state="frozen"/>
      <selection pane="bottomLeft" activeCell="M18" sqref="M18"/>
      <pageMargins left="0.75" right="0.75" top="1" bottom="1" header="0.5" footer="0.5"/>
      <pageSetup paperSize="9" scale="61" orientation="landscape" r:id="rId2"/>
      <headerFooter alignWithMargins="0"/>
      <autoFilter ref="B1:M1" xr:uid="{00000000-0000-0000-0000-000000000000}"/>
    </customSheetView>
    <customSheetView guid="{F2A72877-3EE0-4802-B7DD-FBBA8EBAA057}" scale="75" showPageBreaks="1" showGridLines="0" printArea="1" showAutoFilter="1" view="pageBreakPreview">
      <pane ySplit="4" topLeftCell="A5" activePane="bottomLeft" state="frozen"/>
      <selection pane="bottomLeft" activeCell="G14" sqref="G14:G19"/>
      <pageMargins left="0.75" right="0.75" top="1" bottom="1" header="0.5" footer="0.5"/>
      <pageSetup paperSize="9" scale="61" orientation="landscape" r:id="rId3"/>
      <headerFooter alignWithMargins="0"/>
      <autoFilter ref="B1:M1" xr:uid="{00000000-0000-0000-0000-000000000000}"/>
    </customSheetView>
    <customSheetView guid="{FCA4E04D-A539-4397-8C10-F1268416D49D}" scale="80" showPageBreaks="1" fitToPage="1" printArea="1" showAutoFilter="1" view="pageBreakPreview" showRuler="0">
      <pane xSplit="2" ySplit="4" topLeftCell="C17" activePane="bottomRight" state="frozen"/>
      <selection pane="bottomRight" activeCell="B20" sqref="B20"/>
      <pageMargins left="0" right="0" top="0.98425196850393704" bottom="0.98425196850393704" header="0.51181102362204722" footer="0.51181102362204722"/>
      <printOptions horizontalCentered="1"/>
      <pageSetup paperSize="9" scale="72" orientation="landscape" r:id="rId4"/>
      <headerFooter alignWithMargins="0">
        <oddFooter>&amp;R&amp;Z&amp;F</oddFooter>
      </headerFooter>
      <autoFilter ref="B1:J1" xr:uid="{00000000-0000-0000-0000-000000000000}"/>
    </customSheetView>
    <customSheetView guid="{573941A3-ADAC-4C91-AB0B-49DCCAC02CBE}" scale="80" showPageBreaks="1" fitToPage="1" printArea="1" showAutoFilter="1" view="pageBreakPreview" showRuler="0">
      <pane xSplit="2" ySplit="4" topLeftCell="C14" activePane="bottomRight" state="frozen"/>
      <selection pane="bottomRight" activeCell="B20" sqref="B20"/>
      <pageMargins left="0" right="0" top="0.98425196850393704" bottom="0.98425196850393704" header="0.51181102362204722" footer="0.51181102362204722"/>
      <printOptions horizontalCentered="1"/>
      <pageSetup paperSize="9" scale="72" orientation="landscape" r:id="rId5"/>
      <headerFooter alignWithMargins="0">
        <oddFooter>&amp;R&amp;Z&amp;F</oddFooter>
      </headerFooter>
      <autoFilter ref="B1:J1" xr:uid="{00000000-0000-0000-0000-000000000000}"/>
    </customSheetView>
    <customSheetView guid="{52B3B6E8-7E3D-4D63-88D8-8838A9EE920C}" scale="75" showPageBreaks="1" fitToPage="1" printArea="1" showRuler="0">
      <selection activeCell="C11" sqref="C10:C11"/>
      <pageMargins left="0.75" right="0.75" top="1" bottom="1" header="0.5" footer="0.5"/>
      <pageSetup paperSize="9" scale="86" orientation="landscape" r:id="rId6"/>
      <headerFooter alignWithMargins="0"/>
    </customSheetView>
    <customSheetView guid="{C6365F35-D7BB-4776-BD3A-789725670BD2}" scale="75" fitToPage="1" showRuler="0">
      <selection activeCell="F5" sqref="F5:H8"/>
      <pageMargins left="0.75" right="0.75" top="1" bottom="1" header="0.5" footer="0.5"/>
      <pageSetup paperSize="9" orientation="landscape" r:id="rId7"/>
      <headerFooter alignWithMargins="0"/>
    </customSheetView>
    <customSheetView guid="{70F5CC4E-9A8D-440A-86EC-833802041581}" scale="75" fitToPage="1" showRuler="0" topLeftCell="A10">
      <selection activeCell="A14" sqref="A14:H14"/>
      <pageMargins left="0.75" right="0.75" top="1" bottom="1" header="0.5" footer="0.5"/>
      <pageSetup paperSize="9" orientation="landscape" r:id="rId8"/>
      <headerFooter alignWithMargins="0"/>
    </customSheetView>
    <customSheetView guid="{B813D56F-CD4C-4A16-A463-336BDCBC1232}" scale="75" showPageBreaks="1" fitToPage="1" printArea="1" showRuler="0" topLeftCell="A7">
      <selection activeCell="B12" sqref="A12:B13"/>
      <pageMargins left="0.75" right="0.75" top="1" bottom="1" header="0.5" footer="0.5"/>
      <pageSetup paperSize="9" scale="60" orientation="landscape" r:id="rId9"/>
      <headerFooter alignWithMargins="0"/>
    </customSheetView>
    <customSheetView guid="{AEA22F24-85A2-4944-A9D0-95734ECC5188}" scale="75" showPageBreaks="1" showGridLines="0" printArea="1" showAutoFilter="1" view="pageBreakPreview">
      <pane ySplit="4" topLeftCell="A5" activePane="bottomLeft" state="frozen"/>
      <selection pane="bottomLeft" activeCell="H22" sqref="H22"/>
      <pageMargins left="0.75" right="0.75" top="1" bottom="1" header="0.5" footer="0.5"/>
      <pageSetup paperSize="9" scale="61" orientation="landscape" r:id="rId10"/>
      <headerFooter alignWithMargins="0"/>
      <autoFilter ref="B1:M1" xr:uid="{00000000-0000-0000-0000-000000000000}"/>
    </customSheetView>
  </customSheetViews>
  <mergeCells count="10">
    <mergeCell ref="A1:K1"/>
    <mergeCell ref="K3:K4"/>
    <mergeCell ref="E3:F3"/>
    <mergeCell ref="G3:G4"/>
    <mergeCell ref="H3:I3"/>
    <mergeCell ref="A3:A4"/>
    <mergeCell ref="C3:C4"/>
    <mergeCell ref="J3:J4"/>
    <mergeCell ref="B3:B4"/>
    <mergeCell ref="D3:D4"/>
  </mergeCells>
  <phoneticPr fontId="3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indexed="14"/>
  </sheetPr>
  <dimension ref="A1:F7"/>
  <sheetViews>
    <sheetView zoomScale="85" zoomScaleNormal="85" workbookViewId="0">
      <pane ySplit="3" topLeftCell="A4" activePane="bottomLeft" state="frozen"/>
      <selection pane="bottomLeft" sqref="A1:E1"/>
    </sheetView>
  </sheetViews>
  <sheetFormatPr defaultColWidth="10.44140625" defaultRowHeight="15.6"/>
  <cols>
    <col min="1" max="1" width="29.5546875" style="50" customWidth="1"/>
    <col min="2" max="2" width="33.44140625" style="50" customWidth="1"/>
    <col min="3" max="3" width="16.44140625" style="50" customWidth="1"/>
    <col min="4" max="4" width="33.44140625" style="53" customWidth="1"/>
    <col min="5" max="5" width="16.44140625" style="50" customWidth="1"/>
    <col min="6" max="16384" width="10.44140625" style="50"/>
  </cols>
  <sheetData>
    <row r="1" spans="1:6" s="39" customFormat="1" ht="30" customHeight="1">
      <c r="A1" s="128" t="s">
        <v>46</v>
      </c>
      <c r="B1" s="128"/>
      <c r="C1" s="128"/>
      <c r="D1" s="128"/>
      <c r="E1" s="128"/>
      <c r="F1" s="38"/>
    </row>
    <row r="2" spans="1:6" s="39" customFormat="1" ht="15" customHeight="1">
      <c r="C2" s="40"/>
      <c r="D2" s="41"/>
      <c r="E2" s="42"/>
      <c r="F2" s="43"/>
    </row>
    <row r="3" spans="1:6" s="47" customFormat="1" ht="30" customHeight="1">
      <c r="A3" s="44" t="s">
        <v>38</v>
      </c>
      <c r="B3" s="45" t="s">
        <v>42</v>
      </c>
      <c r="C3" s="46" t="s">
        <v>40</v>
      </c>
      <c r="D3" s="45"/>
      <c r="E3" s="46"/>
    </row>
    <row r="4" spans="1:6" ht="15" customHeight="1">
      <c r="A4" s="48" t="s">
        <v>27</v>
      </c>
      <c r="B4" s="51">
        <v>250</v>
      </c>
      <c r="C4" s="49">
        <v>42979</v>
      </c>
      <c r="D4" s="51"/>
      <c r="E4" s="49"/>
    </row>
    <row r="5" spans="1:6" ht="15" customHeight="1">
      <c r="A5" s="48" t="s">
        <v>39</v>
      </c>
      <c r="B5" s="52">
        <v>40</v>
      </c>
      <c r="C5" s="49">
        <v>42345</v>
      </c>
      <c r="D5" s="52"/>
      <c r="E5" s="49"/>
    </row>
    <row r="6" spans="1:6" ht="15" customHeight="1">
      <c r="A6" s="48" t="s">
        <v>45</v>
      </c>
      <c r="B6" s="52">
        <v>30</v>
      </c>
      <c r="C6" s="49">
        <v>42345</v>
      </c>
      <c r="D6" s="52"/>
      <c r="E6" s="49"/>
    </row>
    <row r="7" spans="1:6" ht="15" customHeight="1">
      <c r="A7" s="48" t="s">
        <v>47</v>
      </c>
      <c r="B7" s="52">
        <v>50</v>
      </c>
      <c r="C7" s="49">
        <v>42345</v>
      </c>
      <c r="D7" s="52"/>
      <c r="E7" s="49"/>
    </row>
  </sheetData>
  <sheetProtection algorithmName="SHA-512" hashValue="fxOmj/VVA6B3tCez2H0S+3bhEgr8QnKugaAOyyQ8Gg/dD6u3un5Xvh9bxuaa/uG1FvJEaP1C4PC/jRvGEn1Wgg==" saltValue="TduTgt7Z1gdSOYt90M7rdw==" spinCount="100000" sheet="1" objects="1" scenarios="1" sort="0" autoFilter="0" pivotTables="0"/>
  <customSheetViews>
    <customSheetView guid="{B32222CA-7A2D-4F2D-9DA3-2C4FD06F93CA}">
      <pane ySplit="3" topLeftCell="A4" activePane="bottomLeft" state="frozen"/>
      <selection pane="bottomLeft" activeCell="D14" sqref="D14"/>
      <pageMargins left="0.75" right="0.75" top="1" bottom="1" header="0.5" footer="0.5"/>
      <pageSetup paperSize="9" orientation="landscape" r:id="rId1"/>
      <headerFooter alignWithMargins="0"/>
    </customSheetView>
    <customSheetView guid="{54EE8E30-5FEE-44E1-90F2-1FF28EDFD50C}">
      <pane ySplit="3" topLeftCell="A4" activePane="bottomLeft" state="frozen"/>
      <selection pane="bottomLeft" activeCell="D14" sqref="D14"/>
      <pageMargins left="0.75" right="0.75" top="1" bottom="1" header="0.5" footer="0.5"/>
      <pageSetup paperSize="9" orientation="landscape" r:id="rId2"/>
      <headerFooter alignWithMargins="0"/>
    </customSheetView>
    <customSheetView guid="{F2A72877-3EE0-4802-B7DD-FBBA8EBAA057}">
      <pane ySplit="3" topLeftCell="A4" activePane="bottomLeft" state="frozen"/>
      <selection pane="bottomLeft" activeCell="D14" sqref="D14"/>
      <pageMargins left="0.75" right="0.75" top="1" bottom="1" header="0.5" footer="0.5"/>
      <pageSetup paperSize="9" orientation="landscape" r:id="rId3"/>
      <headerFooter alignWithMargins="0"/>
    </customSheetView>
    <customSheetView guid="{FCA4E04D-A539-4397-8C10-F1268416D49D}" scale="90" showAutoFilter="1" showRuler="0">
      <pane ySplit="3" topLeftCell="A4" activePane="bottomLeft" state="frozen"/>
      <selection pane="bottomLeft" activeCell="A31" sqref="A31"/>
      <pageMargins left="0.75" right="0.75" top="1" bottom="1" header="0.5" footer="0.5"/>
      <pageSetup paperSize="9" orientation="portrait" r:id="rId4"/>
      <headerFooter alignWithMargins="0"/>
      <autoFilter ref="B1:G1" xr:uid="{00000000-0000-0000-0000-000000000000}"/>
    </customSheetView>
    <customSheetView guid="{573941A3-ADAC-4C91-AB0B-49DCCAC02CBE}" scale="90" showAutoFilter="1" showRuler="0">
      <pane ySplit="3" topLeftCell="A4" activePane="bottomLeft" state="frozen"/>
      <selection pane="bottomLeft" activeCell="A31" sqref="A31"/>
      <pageMargins left="0.75" right="0.75" top="1" bottom="1" header="0.5" footer="0.5"/>
      <pageSetup paperSize="9" orientation="portrait" r:id="rId5"/>
      <headerFooter alignWithMargins="0"/>
      <autoFilter ref="B1:G1" xr:uid="{00000000-0000-0000-0000-000000000000}"/>
    </customSheetView>
    <customSheetView guid="{AEA22F24-85A2-4944-A9D0-95734ECC5188}">
      <pane ySplit="3" topLeftCell="A4" activePane="bottomLeft" state="frozen"/>
      <selection pane="bottomLeft" activeCell="D14" sqref="D14"/>
      <pageMargins left="0.75" right="0.75" top="1" bottom="1" header="0.5" footer="0.5"/>
      <pageSetup paperSize="9" orientation="landscape" r:id="rId6"/>
      <headerFooter alignWithMargins="0"/>
    </customSheetView>
  </customSheetViews>
  <mergeCells count="1">
    <mergeCell ref="A1:E1"/>
  </mergeCells>
  <phoneticPr fontId="3" type="noConversion"/>
  <pageMargins left="0.75" right="0.75" top="1" bottom="1" header="0.5" footer="0.5"/>
  <pageSetup paperSize="9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14"/>
    <pageSetUpPr fitToPage="1"/>
  </sheetPr>
  <dimension ref="A1:M17"/>
  <sheetViews>
    <sheetView tabSelected="1" zoomScale="75" zoomScaleNormal="75" zoomScaleSheetLayoutView="75" workbookViewId="0">
      <pane ySplit="4" topLeftCell="A5" activePane="bottomLeft" state="frozen"/>
      <selection pane="bottomLeft" activeCell="E21" sqref="E21"/>
    </sheetView>
  </sheetViews>
  <sheetFormatPr defaultColWidth="10.44140625" defaultRowHeight="18" customHeight="1"/>
  <cols>
    <col min="1" max="1" width="55.6640625" style="1" customWidth="1"/>
    <col min="2" max="2" width="12.6640625" style="1" customWidth="1"/>
    <col min="3" max="6" width="21.6640625" style="1" customWidth="1"/>
    <col min="7" max="13" width="15.6640625" style="1" customWidth="1"/>
    <col min="14" max="16384" width="10.44140625" style="1"/>
  </cols>
  <sheetData>
    <row r="1" spans="1:13" ht="35.25" customHeight="1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21.75" customHeight="1" thickBot="1">
      <c r="I2" s="2"/>
      <c r="L2" s="2"/>
      <c r="M2" s="34"/>
    </row>
    <row r="3" spans="1:13" ht="18" customHeight="1">
      <c r="A3" s="135" t="s">
        <v>107</v>
      </c>
      <c r="B3" s="129" t="s">
        <v>48</v>
      </c>
      <c r="C3" s="129" t="s">
        <v>36</v>
      </c>
      <c r="D3" s="129" t="s">
        <v>29</v>
      </c>
      <c r="E3" s="129" t="s">
        <v>37</v>
      </c>
      <c r="F3" s="129" t="s">
        <v>4</v>
      </c>
      <c r="G3" s="132" t="s">
        <v>34</v>
      </c>
      <c r="H3" s="132"/>
      <c r="I3" s="132" t="s">
        <v>30</v>
      </c>
      <c r="J3" s="134" t="s">
        <v>35</v>
      </c>
      <c r="K3" s="134"/>
      <c r="L3" s="134" t="s">
        <v>30</v>
      </c>
      <c r="M3" s="130" t="s">
        <v>31</v>
      </c>
    </row>
    <row r="4" spans="1:13" ht="18" customHeight="1">
      <c r="A4" s="136"/>
      <c r="B4" s="125"/>
      <c r="C4" s="125"/>
      <c r="D4" s="125"/>
      <c r="E4" s="125"/>
      <c r="F4" s="125"/>
      <c r="G4" s="25" t="s">
        <v>32</v>
      </c>
      <c r="H4" s="25" t="s">
        <v>33</v>
      </c>
      <c r="I4" s="126"/>
      <c r="J4" s="26" t="s">
        <v>32</v>
      </c>
      <c r="K4" s="26" t="s">
        <v>33</v>
      </c>
      <c r="L4" s="127"/>
      <c r="M4" s="131"/>
    </row>
    <row r="5" spans="1:13" ht="18" customHeight="1">
      <c r="A5" s="36" t="s">
        <v>76</v>
      </c>
      <c r="B5" s="3" t="s">
        <v>51</v>
      </c>
      <c r="C5" s="3" t="s">
        <v>83</v>
      </c>
      <c r="D5" s="3" t="s">
        <v>83</v>
      </c>
      <c r="E5" s="3" t="s">
        <v>57</v>
      </c>
      <c r="F5" s="6" t="s">
        <v>57</v>
      </c>
      <c r="G5" s="55" t="s">
        <v>78</v>
      </c>
      <c r="H5" s="29" t="s">
        <v>50</v>
      </c>
      <c r="I5" s="27">
        <v>43282</v>
      </c>
      <c r="J5" s="29"/>
      <c r="K5" s="29"/>
      <c r="L5" s="30"/>
      <c r="M5" s="37" t="s">
        <v>26</v>
      </c>
    </row>
    <row r="6" spans="1:13" ht="18" customHeight="1">
      <c r="A6" s="36" t="s">
        <v>79</v>
      </c>
      <c r="B6" s="3" t="s">
        <v>80</v>
      </c>
      <c r="C6" s="3" t="s">
        <v>28</v>
      </c>
      <c r="D6" s="3" t="s">
        <v>77</v>
      </c>
      <c r="E6" s="3" t="s">
        <v>70</v>
      </c>
      <c r="F6" s="3" t="s">
        <v>27</v>
      </c>
      <c r="G6" s="55" t="s">
        <v>125</v>
      </c>
      <c r="H6" s="55" t="s">
        <v>126</v>
      </c>
      <c r="I6" s="27">
        <v>43800</v>
      </c>
      <c r="J6" s="66"/>
      <c r="K6" s="66"/>
      <c r="L6" s="65"/>
      <c r="M6" s="56" t="s">
        <v>4</v>
      </c>
    </row>
    <row r="7" spans="1:13" ht="18" customHeight="1">
      <c r="A7" s="36" t="s">
        <v>79</v>
      </c>
      <c r="B7" s="3" t="s">
        <v>80</v>
      </c>
      <c r="C7" s="3" t="s">
        <v>84</v>
      </c>
      <c r="D7" s="3" t="s">
        <v>84</v>
      </c>
      <c r="E7" s="3" t="s">
        <v>70</v>
      </c>
      <c r="F7" s="3" t="s">
        <v>27</v>
      </c>
      <c r="G7" s="55" t="s">
        <v>125</v>
      </c>
      <c r="H7" s="55" t="s">
        <v>126</v>
      </c>
      <c r="I7" s="27">
        <v>43800</v>
      </c>
      <c r="J7" s="66"/>
      <c r="K7" s="66"/>
      <c r="L7" s="65"/>
      <c r="M7" s="56" t="s">
        <v>4</v>
      </c>
    </row>
    <row r="8" spans="1:13" ht="18" customHeight="1">
      <c r="A8" s="36" t="s">
        <v>79</v>
      </c>
      <c r="B8" s="3" t="s">
        <v>80</v>
      </c>
      <c r="C8" s="3" t="s">
        <v>85</v>
      </c>
      <c r="D8" s="3" t="s">
        <v>123</v>
      </c>
      <c r="E8" s="3" t="s">
        <v>27</v>
      </c>
      <c r="F8" s="3" t="s">
        <v>27</v>
      </c>
      <c r="G8" s="55" t="s">
        <v>125</v>
      </c>
      <c r="H8" s="55" t="s">
        <v>126</v>
      </c>
      <c r="I8" s="27">
        <v>43800</v>
      </c>
      <c r="J8" s="66"/>
      <c r="K8" s="66"/>
      <c r="L8" s="65"/>
      <c r="M8" s="56" t="s">
        <v>4</v>
      </c>
    </row>
    <row r="9" spans="1:13" ht="18" customHeight="1">
      <c r="A9" s="36" t="s">
        <v>114</v>
      </c>
      <c r="B9" s="3" t="s">
        <v>80</v>
      </c>
      <c r="C9" s="3" t="s">
        <v>28</v>
      </c>
      <c r="D9" s="3" t="s">
        <v>77</v>
      </c>
      <c r="E9" s="3" t="s">
        <v>70</v>
      </c>
      <c r="F9" s="3" t="s">
        <v>27</v>
      </c>
      <c r="G9" s="101" t="s">
        <v>128</v>
      </c>
      <c r="H9" s="101" t="s">
        <v>129</v>
      </c>
      <c r="I9" s="27">
        <v>43800</v>
      </c>
      <c r="J9" s="66"/>
      <c r="K9" s="66"/>
      <c r="L9" s="65"/>
      <c r="M9" s="56" t="s">
        <v>4</v>
      </c>
    </row>
    <row r="10" spans="1:13" ht="18" customHeight="1">
      <c r="A10" s="36" t="s">
        <v>114</v>
      </c>
      <c r="B10" s="3" t="s">
        <v>80</v>
      </c>
      <c r="C10" s="3" t="s">
        <v>84</v>
      </c>
      <c r="D10" s="3" t="s">
        <v>84</v>
      </c>
      <c r="E10" s="3" t="s">
        <v>70</v>
      </c>
      <c r="F10" s="3" t="s">
        <v>27</v>
      </c>
      <c r="G10" s="101" t="s">
        <v>128</v>
      </c>
      <c r="H10" s="101" t="s">
        <v>129</v>
      </c>
      <c r="I10" s="27">
        <v>43800</v>
      </c>
      <c r="J10" s="66"/>
      <c r="K10" s="66"/>
      <c r="L10" s="65"/>
      <c r="M10" s="56" t="s">
        <v>4</v>
      </c>
    </row>
    <row r="11" spans="1:13" ht="18" customHeight="1">
      <c r="A11" s="36" t="s">
        <v>114</v>
      </c>
      <c r="B11" s="3" t="s">
        <v>80</v>
      </c>
      <c r="C11" s="3" t="s">
        <v>85</v>
      </c>
      <c r="D11" s="3" t="s">
        <v>123</v>
      </c>
      <c r="E11" s="3" t="s">
        <v>27</v>
      </c>
      <c r="F11" s="3" t="s">
        <v>27</v>
      </c>
      <c r="G11" s="101" t="s">
        <v>128</v>
      </c>
      <c r="H11" s="101" t="s">
        <v>129</v>
      </c>
      <c r="I11" s="27">
        <v>43800</v>
      </c>
      <c r="J11" s="66"/>
      <c r="K11" s="66"/>
      <c r="L11" s="65"/>
      <c r="M11" s="56" t="s">
        <v>4</v>
      </c>
    </row>
    <row r="12" spans="1:13" ht="18" customHeight="1">
      <c r="A12" s="36" t="s">
        <v>79</v>
      </c>
      <c r="B12" s="3" t="s">
        <v>80</v>
      </c>
      <c r="C12" s="3" t="s">
        <v>83</v>
      </c>
      <c r="D12" s="3" t="s">
        <v>83</v>
      </c>
      <c r="E12" s="3" t="s">
        <v>85</v>
      </c>
      <c r="F12" s="3" t="s">
        <v>123</v>
      </c>
      <c r="G12" s="55" t="s">
        <v>127</v>
      </c>
      <c r="H12" s="55" t="s">
        <v>90</v>
      </c>
      <c r="I12" s="27">
        <v>43800</v>
      </c>
      <c r="J12" s="67"/>
      <c r="K12" s="67"/>
      <c r="L12" s="65"/>
      <c r="M12" s="56" t="s">
        <v>4</v>
      </c>
    </row>
    <row r="13" spans="1:13" ht="18" customHeight="1">
      <c r="A13" s="36" t="s">
        <v>79</v>
      </c>
      <c r="B13" s="3" t="s">
        <v>80</v>
      </c>
      <c r="C13" s="3" t="s">
        <v>83</v>
      </c>
      <c r="D13" s="3" t="s">
        <v>83</v>
      </c>
      <c r="E13" s="3" t="s">
        <v>28</v>
      </c>
      <c r="F13" s="3" t="s">
        <v>77</v>
      </c>
      <c r="G13" s="55" t="s">
        <v>127</v>
      </c>
      <c r="H13" s="55" t="s">
        <v>90</v>
      </c>
      <c r="I13" s="27">
        <v>43800</v>
      </c>
      <c r="J13" s="67"/>
      <c r="K13" s="67"/>
      <c r="L13" s="65"/>
      <c r="M13" s="56" t="s">
        <v>4</v>
      </c>
    </row>
    <row r="14" spans="1:13" ht="18" customHeight="1">
      <c r="A14" s="36" t="s">
        <v>79</v>
      </c>
      <c r="B14" s="3" t="s">
        <v>80</v>
      </c>
      <c r="C14" s="3" t="s">
        <v>83</v>
      </c>
      <c r="D14" s="3" t="s">
        <v>83</v>
      </c>
      <c r="E14" s="3" t="s">
        <v>84</v>
      </c>
      <c r="F14" s="3" t="s">
        <v>84</v>
      </c>
      <c r="G14" s="55" t="s">
        <v>127</v>
      </c>
      <c r="H14" s="55" t="s">
        <v>90</v>
      </c>
      <c r="I14" s="27">
        <v>43800</v>
      </c>
      <c r="J14" s="67"/>
      <c r="K14" s="67"/>
      <c r="L14" s="65"/>
      <c r="M14" s="56" t="s">
        <v>4</v>
      </c>
    </row>
    <row r="15" spans="1:13" ht="18" customHeight="1">
      <c r="A15" s="36" t="s">
        <v>114</v>
      </c>
      <c r="B15" s="3" t="s">
        <v>80</v>
      </c>
      <c r="C15" s="3" t="s">
        <v>83</v>
      </c>
      <c r="D15" s="3" t="s">
        <v>83</v>
      </c>
      <c r="E15" s="3" t="s">
        <v>85</v>
      </c>
      <c r="F15" s="3" t="s">
        <v>123</v>
      </c>
      <c r="G15" s="101" t="s">
        <v>130</v>
      </c>
      <c r="H15" s="101" t="s">
        <v>131</v>
      </c>
      <c r="I15" s="27">
        <v>43800</v>
      </c>
      <c r="J15" s="67"/>
      <c r="K15" s="67"/>
      <c r="L15" s="65"/>
      <c r="M15" s="56" t="s">
        <v>4</v>
      </c>
    </row>
    <row r="16" spans="1:13" ht="18" customHeight="1">
      <c r="A16" s="36" t="s">
        <v>114</v>
      </c>
      <c r="B16" s="3" t="s">
        <v>80</v>
      </c>
      <c r="C16" s="3" t="s">
        <v>83</v>
      </c>
      <c r="D16" s="3" t="s">
        <v>83</v>
      </c>
      <c r="E16" s="3" t="s">
        <v>28</v>
      </c>
      <c r="F16" s="3" t="s">
        <v>77</v>
      </c>
      <c r="G16" s="101" t="s">
        <v>130</v>
      </c>
      <c r="H16" s="101" t="s">
        <v>131</v>
      </c>
      <c r="I16" s="27">
        <v>43800</v>
      </c>
      <c r="J16" s="67"/>
      <c r="K16" s="67"/>
      <c r="L16" s="65"/>
      <c r="M16" s="56" t="s">
        <v>4</v>
      </c>
    </row>
    <row r="17" spans="1:13" ht="18" customHeight="1">
      <c r="A17" s="36" t="s">
        <v>114</v>
      </c>
      <c r="B17" s="3" t="s">
        <v>80</v>
      </c>
      <c r="C17" s="3" t="s">
        <v>83</v>
      </c>
      <c r="D17" s="3" t="s">
        <v>83</v>
      </c>
      <c r="E17" s="3" t="s">
        <v>84</v>
      </c>
      <c r="F17" s="3" t="s">
        <v>84</v>
      </c>
      <c r="G17" s="101" t="s">
        <v>130</v>
      </c>
      <c r="H17" s="101" t="s">
        <v>131</v>
      </c>
      <c r="I17" s="27">
        <v>43800</v>
      </c>
      <c r="J17" s="67"/>
      <c r="K17" s="67"/>
      <c r="L17" s="65"/>
      <c r="M17" s="56" t="s">
        <v>4</v>
      </c>
    </row>
  </sheetData>
  <sheetProtection algorithmName="SHA-512" hashValue="532KRM36FJLccZomzw+Nuqo9Qt3EKQGkCEMrd6aWm/itnXyT/xZJWRze2MoC2qYye3jZUSkwhsf6iPTCRljjdg==" saltValue="cnUCr5RlSQr99fVpzxJkrA==" spinCount="100000" sheet="1" objects="1" scenarios="1" sort="0" autoFilter="0" pivotTables="0"/>
  <customSheetViews>
    <customSheetView guid="{B32222CA-7A2D-4F2D-9DA3-2C4FD06F93CA}" scale="70" showPageBreaks="1" fitToPage="1" printArea="1" showAutoFilter="1">
      <selection activeCell="L22" sqref="L22"/>
      <pageMargins left="0.74803149606299213" right="0.74803149606299213" top="0.98425196850393704" bottom="0.98425196850393704" header="0.51181102362204722" footer="0.51181102362204722"/>
      <pageSetup paperSize="9" scale="79" orientation="landscape" r:id="rId1"/>
      <headerFooter alignWithMargins="0"/>
      <autoFilter ref="B1:K1" xr:uid="{00000000-0000-0000-0000-000000000000}"/>
    </customSheetView>
    <customSheetView guid="{54EE8E30-5FEE-44E1-90F2-1FF28EDFD50C}" scale="70" fitToPage="1" printArea="1" showAutoFilter="1">
      <selection activeCell="C22" sqref="C22"/>
      <pageMargins left="0.74803149606299213" right="0.74803149606299213" top="0.98425196850393704" bottom="0.98425196850393704" header="0.51181102362204722" footer="0.51181102362204722"/>
      <pageSetup paperSize="9" scale="83" orientation="landscape" r:id="rId2"/>
      <headerFooter alignWithMargins="0"/>
      <autoFilter ref="B1:K1" xr:uid="{00000000-0000-0000-0000-000000000000}"/>
    </customSheetView>
    <customSheetView guid="{F2A72877-3EE0-4802-B7DD-FBBA8EBAA057}" scale="75" fitToPage="1" showAutoFilter="1">
      <selection activeCell="A14" sqref="A14:IV14"/>
      <pageMargins left="0.74803149606299213" right="0.74803149606299213" top="0.98425196850393704" bottom="0.98425196850393704" header="0.51181102362204722" footer="0.51181102362204722"/>
      <pageSetup paperSize="9" scale="76" orientation="landscape" r:id="rId3"/>
      <headerFooter alignWithMargins="0"/>
      <autoFilter ref="B1:K1" xr:uid="{00000000-0000-0000-0000-000000000000}"/>
    </customSheetView>
    <customSheetView guid="{AEA22F24-85A2-4944-A9D0-95734ECC5188}" scale="75" showPageBreaks="1" fitToPage="1" printArea="1" showAutoFilter="1" view="pageBreakPreview">
      <selection activeCell="H4" sqref="H4"/>
      <pageMargins left="0.74803149606299213" right="0.74803149606299213" top="0.98425196850393704" bottom="0.98425196850393704" header="0.51181102362204722" footer="0.51181102362204722"/>
      <pageSetup paperSize="9" scale="51" orientation="landscape" r:id="rId4"/>
      <headerFooter alignWithMargins="0"/>
      <autoFilter ref="B1:K1" xr:uid="{00000000-0000-0000-0000-000000000000}"/>
    </customSheetView>
  </customSheetViews>
  <mergeCells count="12">
    <mergeCell ref="F3:F4"/>
    <mergeCell ref="M3:M4"/>
    <mergeCell ref="G3:H3"/>
    <mergeCell ref="I3:I4"/>
    <mergeCell ref="A1:M1"/>
    <mergeCell ref="J3:K3"/>
    <mergeCell ref="L3:L4"/>
    <mergeCell ref="A3:A4"/>
    <mergeCell ref="B3:B4"/>
    <mergeCell ref="C3:C4"/>
    <mergeCell ref="E3:E4"/>
    <mergeCell ref="D3:D4"/>
  </mergeCells>
  <phoneticPr fontId="2" type="noConversion"/>
  <pageMargins left="0.75" right="0.75" top="1" bottom="1" header="0.5" footer="0.5"/>
  <pageSetup paperSize="9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MS Attachment" ma:contentTypeID="0x0101009AAA5A4E8E7934479B94963FAFEB9185006FE4396FCB31234D9041F517AAD53898" ma:contentTypeVersion="0" ma:contentTypeDescription="" ma:contentTypeScope="" ma:versionID="a1bbab47ea47bf6cdda18c7677e951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8101f6a9ee95445723d0087eb561da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1C5906-7E35-41C9-A114-B1C92CE10D15}"/>
</file>

<file path=customXml/itemProps2.xml><?xml version="1.0" encoding="utf-8"?>
<ds:datastoreItem xmlns:ds="http://schemas.openxmlformats.org/officeDocument/2006/customXml" ds:itemID="{80296A9C-14F8-46F4-B2D8-AFA7516D623E}"/>
</file>

<file path=customXml/itemProps3.xml><?xml version="1.0" encoding="utf-8"?>
<ds:datastoreItem xmlns:ds="http://schemas.openxmlformats.org/officeDocument/2006/customXml" ds:itemID="{64BB0FED-5E77-4A5F-B56C-9EE7DC2976F8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ap:HeadingPairs>
  <ap:TitlesOfParts>
    <vt:vector baseType="lpstr" size="13">
      <vt:lpstr>@</vt:lpstr>
      <vt:lpstr>CST Surcharges</vt:lpstr>
      <vt:lpstr>CST Surcharges (USD)</vt:lpstr>
      <vt:lpstr>EBS</vt:lpstr>
      <vt:lpstr>CSF</vt:lpstr>
      <vt:lpstr>Others</vt:lpstr>
      <vt:lpstr>'CST Surcharges'!Print_Area</vt:lpstr>
      <vt:lpstr>'CST Surcharges (USD)'!Print_Area</vt:lpstr>
      <vt:lpstr>EBS!Print_Area</vt:lpstr>
      <vt:lpstr>Others!Print_Area</vt:lpstr>
      <vt:lpstr>'@'!Print_Titles</vt:lpstr>
      <vt:lpstr>'CST Surcharges'!Print_Titles</vt:lpstr>
      <vt:lpstr>'CST Surcharges (USD)'!Print_Titles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lastPrinted>2017-02-07T08:01:28.0000000Z</lastPrinted>
  <dcterms:created xsi:type="dcterms:W3CDTF">2008-04-08T07:06:45.0000000Z</dcterms:created>
  <dcterms:modified xsi:type="dcterms:W3CDTF">2020-05-28T02:32:17.0000000Z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/>
</file>